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hidePivotFieldList="1"/>
  <mc:AlternateContent xmlns:mc="http://schemas.openxmlformats.org/markup-compatibility/2006">
    <mc:Choice Requires="x15">
      <x15ac:absPath xmlns:x15ac="http://schemas.microsoft.com/office/spreadsheetml/2010/11/ac" url="/Users/chris/Library/CloudStorage/Box-Box/DevSecOps Working Group/"/>
    </mc:Choice>
  </mc:AlternateContent>
  <xr:revisionPtr revIDLastSave="0" documentId="13_ncr:1_{A20AED86-EDFF-5640-8FA6-7E61302E1AED}" xr6:coauthVersionLast="47" xr6:coauthVersionMax="47" xr10:uidLastSave="{00000000-0000-0000-0000-000000000000}"/>
  <workbookProtection workbookAlgorithmName="SHA-512" workbookHashValue="o45CzMWDBDU1IIQp+U0YnKfPYrmiN8taBzy9D3VrG71bc5nPuDH/pnPYJmcPVA9F14G4cwZhXhWZYTXY1kkDUQ==" workbookSaltValue="/Klh2Svo8FfT7/XXWNXKIQ==" workbookSpinCount="100000" lockStructure="1"/>
  <bookViews>
    <workbookView xWindow="29520" yWindow="500" windowWidth="16080" windowHeight="26040" xr2:uid="{5306BA49-F22B-F64F-B460-DA8F80CBEFA7}"/>
  </bookViews>
  <sheets>
    <sheet name="Survey" sheetId="4" r:id="rId1"/>
    <sheet name="Sheet1" sheetId="5" state="hidden" r:id="rId2"/>
  </sheets>
  <definedNames>
    <definedName name="chart_math">chart_data[]</definedName>
    <definedName name="_xlnm.Print_Area" localSheetId="0">Survey!$A$1:$F$20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5" l="1"/>
  <c r="I65" i="5" s="1"/>
  <c r="H66" i="5"/>
  <c r="I66" i="5" s="1"/>
  <c r="H67" i="5"/>
  <c r="I67" i="5" s="1"/>
  <c r="H68" i="5"/>
  <c r="I68" i="5" s="1"/>
  <c r="H69" i="5"/>
  <c r="I69" i="5" s="1"/>
  <c r="H70" i="5"/>
  <c r="I70" i="5" s="1"/>
  <c r="H71" i="5"/>
  <c r="I71" i="5" s="1"/>
  <c r="H72" i="5"/>
  <c r="I72" i="5" s="1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33" i="5"/>
  <c r="I33" i="5" s="1"/>
  <c r="H39" i="5"/>
  <c r="I39" i="5" s="1"/>
  <c r="H16" i="5"/>
  <c r="I16" i="5" s="1"/>
  <c r="H26" i="5"/>
  <c r="I26" i="5" s="1"/>
  <c r="H20" i="5"/>
  <c r="I20" i="5" s="1"/>
  <c r="H25" i="5"/>
  <c r="I25" i="5" s="1"/>
  <c r="H28" i="5"/>
  <c r="I28" i="5" s="1"/>
  <c r="H22" i="5"/>
  <c r="I22" i="5" s="1"/>
  <c r="H24" i="5"/>
  <c r="I24" i="5" s="1"/>
  <c r="H32" i="5"/>
  <c r="I32" i="5" s="1"/>
  <c r="H36" i="5"/>
  <c r="I36" i="5" s="1"/>
  <c r="H37" i="5"/>
  <c r="I37" i="5" s="1"/>
  <c r="H18" i="5"/>
  <c r="I18" i="5" s="1"/>
  <c r="H38" i="5"/>
  <c r="I38" i="5" s="1"/>
  <c r="H21" i="5"/>
  <c r="I21" i="5" s="1"/>
  <c r="H30" i="5"/>
  <c r="I30" i="5" s="1"/>
  <c r="H31" i="5"/>
  <c r="I31" i="5" s="1"/>
  <c r="H17" i="5"/>
  <c r="I17" i="5" s="1"/>
  <c r="H35" i="5"/>
  <c r="I35" i="5" s="1"/>
  <c r="H34" i="5"/>
  <c r="I34" i="5" s="1"/>
  <c r="H27" i="5"/>
  <c r="I27" i="5" s="1"/>
  <c r="H19" i="5"/>
  <c r="I19" i="5" s="1"/>
  <c r="H23" i="5"/>
  <c r="I23" i="5" s="1"/>
  <c r="H15" i="5"/>
  <c r="I15" i="5" s="1"/>
  <c r="H29" i="5"/>
  <c r="I29" i="5" s="1"/>
  <c r="H139" i="5"/>
  <c r="I139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26" i="5"/>
  <c r="I126" i="5" s="1"/>
  <c r="H127" i="5"/>
  <c r="I127" i="5" s="1"/>
  <c r="H128" i="5"/>
  <c r="I128" i="5" s="1"/>
  <c r="H129" i="5"/>
  <c r="I129" i="5" s="1"/>
  <c r="H130" i="5"/>
  <c r="I130" i="5" s="1"/>
  <c r="H131" i="5"/>
  <c r="I131" i="5" s="1"/>
  <c r="H132" i="5"/>
  <c r="I132" i="5" s="1"/>
  <c r="H133" i="5"/>
  <c r="I133" i="5" s="1"/>
  <c r="H134" i="5"/>
  <c r="I134" i="5" s="1"/>
  <c r="H135" i="5"/>
  <c r="I135" i="5" s="1"/>
  <c r="H136" i="5"/>
  <c r="I136" i="5" s="1"/>
  <c r="H137" i="5"/>
  <c r="I137" i="5" s="1"/>
  <c r="H138" i="5"/>
  <c r="I138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H106" i="5"/>
  <c r="I106" i="5" s="1"/>
  <c r="H107" i="5"/>
  <c r="I10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40" i="5"/>
  <c r="I40" i="5" s="1"/>
  <c r="H41" i="5"/>
  <c r="I41" i="5" s="1"/>
  <c r="H42" i="5"/>
  <c r="I42" i="5" s="1"/>
  <c r="H43" i="5"/>
  <c r="I43" i="5" s="1"/>
  <c r="H44" i="5"/>
  <c r="I44" i="5" s="1"/>
  <c r="H45" i="5"/>
  <c r="I45" i="5" s="1"/>
  <c r="H46" i="5"/>
  <c r="I46" i="5" s="1"/>
  <c r="H47" i="5"/>
  <c r="I47" i="5" s="1"/>
  <c r="H48" i="5"/>
  <c r="I48" i="5" s="1"/>
  <c r="H49" i="5"/>
  <c r="I49" i="5" s="1"/>
  <c r="H50" i="5"/>
  <c r="I50" i="5" s="1"/>
  <c r="H51" i="5"/>
  <c r="I51" i="5" s="1"/>
  <c r="H52" i="5"/>
  <c r="I52" i="5" s="1"/>
  <c r="H53" i="5"/>
  <c r="I53" i="5" s="1"/>
  <c r="H54" i="5"/>
  <c r="I54" i="5" s="1"/>
  <c r="H55" i="5"/>
  <c r="I55" i="5" s="1"/>
  <c r="H56" i="5"/>
  <c r="I56" i="5" s="1"/>
  <c r="H57" i="5"/>
  <c r="I57" i="5" s="1"/>
  <c r="H58" i="5"/>
  <c r="I58" i="5" s="1"/>
  <c r="H59" i="5"/>
  <c r="I59" i="5" s="1"/>
  <c r="H60" i="5"/>
  <c r="I60" i="5" s="1"/>
  <c r="H61" i="5"/>
  <c r="I61" i="5" s="1"/>
  <c r="H62" i="5"/>
  <c r="I62" i="5" s="1"/>
  <c r="H63" i="5"/>
  <c r="I63" i="5" s="1"/>
  <c r="H64" i="5"/>
  <c r="I64" i="5" s="1"/>
  <c r="H140" i="5"/>
  <c r="I140" i="5" s="1"/>
  <c r="H141" i="5"/>
  <c r="I141" i="5" s="1"/>
  <c r="H142" i="5"/>
  <c r="I142" i="5" s="1"/>
  <c r="H143" i="5"/>
  <c r="I143" i="5" s="1"/>
  <c r="H144" i="5"/>
  <c r="I144" i="5" s="1"/>
  <c r="H145" i="5"/>
  <c r="I145" i="5" s="1"/>
  <c r="H146" i="5"/>
  <c r="I146" i="5" s="1"/>
  <c r="H147" i="5"/>
  <c r="I147" i="5" s="1"/>
  <c r="H148" i="5"/>
  <c r="I148" i="5" s="1"/>
  <c r="H149" i="5"/>
  <c r="I149" i="5" s="1"/>
  <c r="H150" i="5"/>
  <c r="I150" i="5" s="1"/>
  <c r="H151" i="5"/>
  <c r="I151" i="5" s="1"/>
  <c r="H152" i="5"/>
  <c r="I152" i="5" s="1"/>
  <c r="H153" i="5"/>
  <c r="I153" i="5" s="1"/>
  <c r="H154" i="5"/>
  <c r="I154" i="5" s="1"/>
  <c r="H155" i="5"/>
  <c r="I155" i="5" s="1"/>
  <c r="H156" i="5"/>
  <c r="I156" i="5" s="1"/>
  <c r="H157" i="5"/>
  <c r="I157" i="5" s="1"/>
  <c r="H158" i="5"/>
  <c r="I158" i="5" s="1"/>
  <c r="H159" i="5"/>
  <c r="I159" i="5" s="1"/>
  <c r="H160" i="5"/>
  <c r="I160" i="5" s="1"/>
  <c r="H161" i="5"/>
  <c r="I161" i="5" s="1"/>
  <c r="H162" i="5"/>
  <c r="I162" i="5" s="1"/>
  <c r="H163" i="5"/>
  <c r="I163" i="5" s="1"/>
  <c r="H164" i="5"/>
  <c r="I164" i="5" s="1"/>
  <c r="E34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3" i="4"/>
  <c r="E32" i="4"/>
  <c r="E31" i="4"/>
  <c r="E30" i="4"/>
  <c r="E29" i="4"/>
  <c r="E28" i="4"/>
  <c r="E27" i="4"/>
  <c r="E26" i="4"/>
  <c r="E25" i="4"/>
  <c r="E24" i="4"/>
  <c r="E23" i="4"/>
  <c r="B5" i="5"/>
  <c r="D5" i="5" s="1"/>
  <c r="E5" i="5" s="1"/>
  <c r="B6" i="5"/>
  <c r="D6" i="5"/>
  <c r="E6" i="5" s="1"/>
  <c r="B7" i="5"/>
  <c r="D7" i="5"/>
  <c r="E7" i="5" s="1"/>
  <c r="B8" i="5"/>
  <c r="D8" i="5" s="1"/>
  <c r="E8" i="5" s="1"/>
  <c r="B9" i="5"/>
  <c r="D9" i="5" s="1"/>
  <c r="E9" i="5" s="1"/>
  <c r="B10" i="5"/>
  <c r="D10" i="5" s="1"/>
  <c r="E10" i="5" s="1"/>
  <c r="E22" i="4"/>
</calcChain>
</file>

<file path=xl/sharedStrings.xml><?xml version="1.0" encoding="utf-8"?>
<sst xmlns="http://schemas.openxmlformats.org/spreadsheetml/2006/main" count="329" uniqueCount="177">
  <si>
    <t>Area</t>
  </si>
  <si>
    <t>Survey Question</t>
  </si>
  <si>
    <t>Value</t>
  </si>
  <si>
    <t>[Build &amp; Test] - Build and Test Sub 1: Build Pipeline Metrics - B&amp;T Sub 1 - Item 1: Build Success/Failure Rates - How well does your organization track build success/failure rates across all environments? (1-5)</t>
  </si>
  <si>
    <t>[Build &amp; Test] - Build and Test Sub 1: Build Pipeline Metrics - B&amp;T Sub 1 - Item 2: Build Time Metric Analysis - How frequently does your agency analyze build time metrics to identify inefficiencies? (never = 1, annually = 2, quarterly = 3, monthly = 4, every release = 5)</t>
  </si>
  <si>
    <t>[Build &amp; Test] - Build and Test Sub 1: Build Pipeline Metrics - B&amp;T Sub 1 - Item 3: Build Automated Reporting - How would you rate the quantity and quality of automated reporting in your organization that provides visibility into build performance, failure trends, and bottlenecks? (1-5)</t>
  </si>
  <si>
    <t>[Build &amp; Test] - Build and Test Sub 1: Build Pipeline Metrics - B&amp;T Sub 1 - Item 4: Build Failure MTTD and MTTR - How well does your agency measure Mean Time to Detect (MTTD) and Mean Time to Repair (MTTR) for build failures? (1-5)</t>
  </si>
  <si>
    <t>[Build &amp; Test] - Build and Test Sub 1: Build Pipeline Metrics - B&amp;T Sub 1 - Item 5: Pipeline Retrospectives and Reviews - How often do you conduct retrospectives or reviews to improve pipeline efficiency? (never = 1, annually = 2, quarterly = 3, monthly = 4, after every failure = 5)</t>
  </si>
  <si>
    <t>[Build &amp; Test] - Build and Test Sub 2: Test Coverage &amp; Quality - B&amp;T Sub 2 - Item 1: Test Coverage Quality - How would you rate your agency’s current test coverage (unit, integration, functional, performance, etc.)? (1-5)</t>
  </si>
  <si>
    <t>[Build &amp; Test] - Build and Test Sub 2: Test Coverage &amp; Quality - B&amp;T Sub 2 - Item 2: Test Coverage Maintenance - How frequently do you review and update your test cases to align with new code changes and security threats? (never = 1, annually = 2, quarterly = 3, monthly = 4, per release = 5)</t>
  </si>
  <si>
    <t>[Build &amp; Test] - Build and Test Sub 2: Test Coverage &amp; Quality - B&amp;T Sub 2 - Item 3: Automated Detection of Unhelpful Test Cases - How would you rate the quantity and quality of the automated mechanisms your organization has for identifying redundant or outdated test cases? (1-5)</t>
  </si>
  <si>
    <t>[Build &amp; Test] - Build and Test Sub 2: Test Coverage &amp; Quality - B&amp;T Sub 2 - Item 4: Code Coverage Report Integration - How well does your agency integrate code coverage reports to ensure sufficient testing across applications? (1-5)</t>
  </si>
  <si>
    <t>[Build &amp; Test] - Build and Test Sub 2: Test Coverage &amp; Quality - B&amp;T Sub 2 - Item 5: Automated Test Coverage - What percentage of your codebase is currently covered by automated tests? (&lt;20% = 1, 20-40% = 2, 41-60% = 3, 61-80% = 4, &gt;80% = 5)</t>
  </si>
  <si>
    <t>[Build &amp; Test] - Build and Test Sub 3: Security Testing - B&amp;T Sub 3 - Item 1: SAST - How frequently does your agency perform static application security testing (SAST) on newly developed code? (never = 1, annually = 2, quarterly = 3, per release = 4, every commit = 5)</t>
  </si>
  <si>
    <t>[Build &amp; Test] - Build and Test Sub 3: Security Testing - B&amp;T Sub 3 - Item 2: DAST - To what extent do you perform dynamic application security testing (DAST) on deployed applications before going to production? (1-5)</t>
  </si>
  <si>
    <t>[Build &amp; Test] - Build and Test Sub 3: Security Testing - B&amp;T Sub 3 - Item 3: Security Pipeline Jobs - How well does your agency integrate automated security scanning tools into the CI/CD pipeline? (1-5)</t>
  </si>
  <si>
    <t>[Build &amp; Test] - Build and Test Sub 3: Security Testing - B&amp;T Sub 3 - Item 4: Security Vulnerability MTTR - How often do you review and remediate security findings from automated security testing tools? (never = 1, ad hoc = 2, within a month = 3, within a week = 4, within 24 hours = 5)</t>
  </si>
  <si>
    <t>[Build &amp; Test] - Build and Test Sub 3: Security Testing - B&amp;T Sub 3 - Item 5: Software Composition Analysis - To what extent do you incorporate software composition analysis (SCA) tools to scan for vulnerabilities in third-party dependencies? (1-5)</t>
  </si>
  <si>
    <t>[Build &amp; Test] - Build and Test Sub 4: Code Quality - B&amp;T Sub 4 - Item 1: Code Review Process Quality - How would you rate the effectiveness of your code review process in catching defects before deployment? (1-5)</t>
  </si>
  <si>
    <t>[Build &amp; Test] - Build and Test Sub 4: Code Quality - B&amp;T Sub 4 - Item 2: Coding Standards Enforcement - How frequently do you enforce coding standards and best practices through linting, style guides, or automated quality gates? (never = 1, annually = 2, quarterly = 3, per release = 4, per commit = 5)</t>
  </si>
  <si>
    <t>[Build &amp; Test] - Build and Test Sub 4: Code Quality - B&amp;T Sub 4 - Item 3: Automated Static Analysis of Code - To what extent do you use automated static code analysis tools to detect technical debt and maintainability issues? (1-5)</t>
  </si>
  <si>
    <t>[Build &amp; Test] - Build and Test Sub 4: Code Quality - B&amp;T Sub 4 - Item 4: Peer Review Percentage - What percentage of code changes go through a peer review process before merging into the main branch? (&lt;20% = 1, 20-40% = 2, 41-60% = 3, 61-80% = 4, &gt;80% = 5)</t>
  </si>
  <si>
    <t>[Build &amp; Test] - Build and Test Sub 4: Code Quality - B&amp;T Sub 4 - Item 5: Code Complexity, Duplication, Maintainability - How frequently do you measure and track code complexity, duplication, and maintainability metrics? (e.g., per commit, per release, quarterly, annually, never)</t>
  </si>
  <si>
    <t>[Build &amp; Test] - Build and Test Sub 5: Automation - B&amp;T Sub 5 - Item 1: End-to-End Automation - How fully automated is your agency’s CI/CD pipeline from code commit to deployment? (1-5)</t>
  </si>
  <si>
    <t>[Build &amp; Test] - Build and Test Sub 5: Automation - B&amp;T Sub 5 - Item 2: Automation Evaluation Frequency - How frequently do you evaluate and update automation scripts for building, testing, and deployment? (never = 1, annually = 2, quarterly = 3, per release = 4, per commit = 5)</t>
  </si>
  <si>
    <t>[Build &amp; Test] - Build and Test Sub 5: Automation - B&amp;T Sub 5 - Item 3: Infrastructure as Code - To what extent do you leverage infrastructure as code (IaC) for provisioning and managing test environments? (1-5)</t>
  </si>
  <si>
    <t>[Build &amp; Test] - Build and Test Sub 5: Automation - B&amp;T Sub 5 - Item 4: Test Execution Automation Percentage - What percentage of test execution is automated in your pipeline? (&lt;20% = 1, 20-40% = 2, 41-60% = 3, 61-80% = 4, &gt;80% = 5)</t>
  </si>
  <si>
    <t>[Build &amp; Test] - Build and Test Sub 5: Automation - B&amp;T Sub 5 - Item 5: Automation Measurement and Improvement - How often do you measure and improve the efficiency of automation in reducing manual intervention and errors? (never = 1, annually = 2, quarterly = 3, per release = 4, per sprint = 5)</t>
  </si>
  <si>
    <t>[Operate] - Opeate Sub 1: Observability and Monitoring - [Operate] Sub 1 - Item 2: Performance Monitoring and Alerting - How well does your agency implement real-time monitoring and alerting for performance degradations and system health? (1-5)</t>
  </si>
  <si>
    <t>[Operate] - Opeate Sub 1: Observability and Monitoring - [Operate] Sub 1 - Item 3: Monitoring Threshold Review Frequency - How frequently does your agency review and update monitoring thresholds based on performance trends? (weekly=5, monthly=4, quarterly=3, annually=2, never=1)</t>
  </si>
  <si>
    <t>[Operate] - Opeate Sub 1: Observability and Monitoring - [Operate] Sub 1 - Item 4: System Performance Dashboards - How comprehensive are your agency's dashboards in providing real-time visibility into system performance and user experience? (1-5)</t>
  </si>
  <si>
    <t>[Operate] - Opeate Sub 1: Observability and Monitoring - [Operate] Sub 1 - Item 5: Proactive Performance Bottleneck Reviews - How often does your agency conduct proactive monitoring reviews to identify performance bottlenecks? (daily=5, weekly=4, monthly=3, quarterly=2, never=1)</t>
  </si>
  <si>
    <t>[Operate] - Opeate Sub 2: System Reliabilty and Redundancy - [Operate] Sub 2 - Item 1: Disaster Recovery Testing Frequency - How frequently does your agency conduct disaster recovery (DR) and failover tests? (monthly=5, quarterly=4, semi-annually=3, annually=2, never=1)</t>
  </si>
  <si>
    <t>[Operate] - Opeate Sub 2: System Reliabilty and Redundancy - [Operate] Sub 2 - Item 2: Automated Failover Capabilities - How mature is your agency's ability to automatically failover and recover from system outages? (1-5)</t>
  </si>
  <si>
    <t>[Operate] - Opeate Sub 2: System Reliabilty and Redundancy - [Operate] Sub 2 - Item 3: Service Level Objectives Definition - How well-defined are your agency's Service Level Objectives (SLOs) for mission-critical systems? (1-5)</t>
  </si>
  <si>
    <t>[Operate] - Opeate Sub 2: System Reliabilty and Redundancy - [Operate] Sub 2 - Item 4: System Failure Recovery Time - How long does it take your agency to restore operations after a system failure? (minutes=5, hours=4, within a day=3, days=2, unknown=1)</t>
  </si>
  <si>
    <t>[Operate] - Opeate Sub 2: System Reliabilty and Redundancy - [Operate] Sub 2 - Item 5: Critical System Redundancy Strategies - How well does your agency implement redundancy strategies (e.g., active-active, geographic distribution) for critical systems? (1-5)</t>
  </si>
  <si>
    <t>[Operate] - Opeate Sub 3: Performance Optimization - [Operate] Sub 3 - Item 1: Performance Baseline Monitoring - How well does your agency establish and monitor performance baselines for applications and infrastructure? (1-5)</t>
  </si>
  <si>
    <t>[Operate] - Opeate Sub 3: Performance Optimization - [Operate] Sub 3 - Item 2: Pre-deployment Performance Testing - How frequently does your agency conduct performance testing before deploying major changes? (every release=5, monthly=4, quarterly=3, annually=2, never=1)</t>
  </si>
  <si>
    <t>[Operate] - Opeate Sub 3: Performance Optimization - [Operate] Sub 3 - Item 3: Automated Scaling Implementation - How mature is your agency's implementation of automated scaling to handle variable workloads efficiently? (1-5)</t>
  </si>
  <si>
    <t>[Operate] - Opeate Sub 3: Performance Optimization - [Operate] Sub 3 - Item 4: Production Bottleneck Resolution - How well does your agency identify and address performance bottlenecks in production systems? (1-5)</t>
  </si>
  <si>
    <t>[Operate] - Opeate Sub 3: Performance Optimization - [Operate] Sub 3 - Item 5: Database Performance Optimization Frequency - How frequently does your agency review and optimize database performance? (monthly=5, quarterly=4, semi-annually=3, annually=2, never=1)</t>
  </si>
  <si>
    <t>[Operate] - Opeate Sub 4: Operational Automation - [Operate] Sub 4 - Item 1: Configuration Enforcement Automation - How well does your agency automate configuration enforcement to prevent drift across environments? (1-5</t>
  </si>
  <si>
    <t>[Operate] - Opeate Sub 4: Operational Automation - [Operate] Sub 4 - Item 2: Infrastructure as Code Implementation - To what extent does your agency use Infrastructure as Code tools to ensure standardized system configurations? (1-5)</t>
  </si>
  <si>
    <t>[Operate] - Opeate Sub 4: Operational Automation - [Operate] Sub 4 - Item 3: Configuration Drift Analysis Frequency - How frequently does your agency conduct configuration drift analysis? (daily=5, weekly=4, monthly=3, quarterly=2, never=1)</t>
  </si>
  <si>
    <t>[Operate] - Opeate Sub 4: Operational Automation - [Operate] Sub 4 - Item 4: Routine Operational Task Automation - What percentage of routine operational tasks (patching, scaling, backups) are automated? (&lt;20%=1, 20-40%=2, 41-60%=3, 61-80%=4, &gt;80%=5)</t>
  </si>
  <si>
    <t>[Operate] - Opeate Sub 4: Operational Automation - [Operate] Sub 4 - Item 5: Operational Runbook Documentation - How well does your agency document and maintain runbooks for operational procedures? (1-5)</t>
  </si>
  <si>
    <t>[Operate] - Opeate Sub 5: Cost Management and Optimization - [Operate] Sub 5 - Item 1: Cloud Resource Utilization Monitoring - How well does your agency monitor and optimize cloud resource utilization? (1-5)</t>
  </si>
  <si>
    <t>[Operate] - Opeate Sub 5: Cost Management and Optimization - [Operate] Sub 5 - Item 2: Cost Optimization Review Frequency - How frequently does your agency conduct cost optimization reviews? (monthly=5, quarterly=4, semi-annually=3, annually=2, never=1)</t>
  </si>
  <si>
    <t>[Operate] - Opeate Sub 5: Cost Management and Optimization - [Operate] Sub 5 - Item 3: Automated Cloud Spending Controls - How mature is your agency's implementation of automated policies to control cloud spending (e.g., shutting down non-production resources after hours)? (1-5)</t>
  </si>
  <si>
    <t>[Operate] - Opeate Sub 5: Cost Management and Optimization - [Operate] Sub 5 - Item 4: IT Cost Tracking and Allocation - How well does your agency track and allocate IT costs to specific applications or business functions? (1-5)</t>
  </si>
  <si>
    <t>[Operate] - Opeate Sub 5: Cost Management and Optimization - [Operate] Sub 5 - Item 5: Infrastructure Resource Utilization Efficiency - What percentage of your infrastructure resources maintain optimal utilization levels? (&lt;20%=1, 20-40%=2, 41-60%=3, 61-80%=4, &gt;80%=5)</t>
  </si>
  <si>
    <t>[Release &amp; Deploy] - [Release &amp; Deploy] Sub 1: Release Orchestration &amp; Change Management - R&amp;D Sub 1 - Item 1: Automated Release Orchestration - How well does your agency automate release orchestration across different environments (e.g., development, staging, production)? (1-5)</t>
  </si>
  <si>
    <t>[Release &amp; Deploy] - [Release &amp; Deploy] Sub 1: Release Orchestration &amp; Change Management - R&amp;D Sub 1 - Item 2: Automated Validation Checks - How frequently does your agency perform automated validation checks before approving a release? (e.g., per release, weekly, monthly, quarterly, never)</t>
  </si>
  <si>
    <t>[Release &amp; Deploy] - [Release &amp; Deploy] Sub 1: Release Orchestration &amp; Change Management - R&amp;D Sub 1 - Item 3: Centralized Dashboard - Do you have a centralized dashboard to track release versions, approval workflows, and deployment status across all teams? (Yes/No)</t>
  </si>
  <si>
    <t>[Release &amp; Deploy] - [Release &amp; Deploy] Sub 1: Release Orchestration &amp; Change Management - R&amp;D Sub 1 - Item 4: Release Orchestration Compliance &amp; Security Integration - How well does your agency integrate release orchestration with compliance and security policies? (Scale of 1-5, with 1 = not integrated, 5 = fully automated with policy enforcement)</t>
  </si>
  <si>
    <t>[Release &amp; Deploy] - [Release &amp; Deploy] Sub 1: Release Orchestration &amp; Change Management - R&amp;D Sub 1 - Item 5: Standardized Automated Releases - What percentage of your releases follow a standardized, automated release process versus ad hoc manual deployments? (e.g., &lt;25%, 25-50%, 50-80%, &gt;80%)</t>
  </si>
  <si>
    <t>[Release &amp; Deploy] - [Release &amp; Deploy] Sub 2: Deployment Security &amp; Validation - R&amp;D Sub 2 - Item 1: CI/CD Pipeline Security Check Enforcement - How effectively does your agency enforce security checks in the deployment pipeline to prevent misconfigurations or vulnerabilities? (1-5)</t>
  </si>
  <si>
    <t>[Release &amp; Deploy] - [Release &amp; Deploy] Sub 2: Deployment Security &amp; Validation - R&amp;D Sub 2 - Item 2: Pre-Deployment Security Scanning - How frequently does your agency perform pre-deployment security scanning for infrastructure and application vulnerabilities? (e.g., per deployment, weekly, monthly, quarterly, never)</t>
  </si>
  <si>
    <t>[Release &amp; Deploy] - [Release &amp; Deploy] Sub 2: Deployment Security &amp; Validation - R&amp;D Sub 2 - Item 3: Automated Validation Testing - Do all deployments undergo automated validation testing (e.g., penetration testing, policy compliance checks) before production release? (Yes/No)</t>
  </si>
  <si>
    <t>[Release &amp; Deploy] - [Release &amp; Deploy] Sub 2: Deployment Security &amp; Validation - R&amp;D Sub 2 - Item 4: Runtime Security Validation Integration - How well does your agency integrate runtime security validation (e.g., container security scanning, behavioral anomaly detection) into the deployment process? (1-5)</t>
  </si>
  <si>
    <t>[Release &amp; Deploy] - [Release &amp; Deploy] Sub 2: Deployment Security &amp; Validation - R&amp;D Sub 2 - Item 5: Automated Security Approval Gates  - What percentage of your deployments include automated security approval gates before going live? (e.g., &lt;25%, 25-50%, 50-80%, &gt;80%)</t>
  </si>
  <si>
    <t>[Release &amp; Deploy] - [Release &amp; Deploy] Sub 3: Rollback &amp; Recovery Strategies - R&amp;D Sub 3 - Item 1: Rollback Speed - How quickly can your agency rollback to a previous deployment in case of failure? (e.g., within minutes, within an hour, within a day, longer, unknown)</t>
  </si>
  <si>
    <t>[Release &amp; Deploy] - [Release &amp; Deploy] Sub 3: Rollback &amp; Recovery Strategies - R&amp;D Sub 3 - Item 2: Automated Rollback Mechanisms - How well does your agency implement automated rollback mechanisms to ensure fast recovery? (1-5)</t>
  </si>
  <si>
    <t>[Release &amp; Deploy] - [Release &amp; Deploy] Sub 3: Rollback &amp; Recovery Strategies - R&amp;D Sub 3 - Item 3: Immutable Infrastructure for Failed Instances - Does your deployment process support immutable infrastructure where failed instances are automatically replaced with a stable version? (Yes/No)</t>
  </si>
  <si>
    <t>[Release &amp; Deploy] - [Release &amp; Deploy] Sub 3: Rollback &amp; Recovery Strategies - R&amp;D Sub 3 - Item 4: Rollback &amp; Recovery Procedure Validation - How frequently does your agency test and validate rollback and recovery procedures to ensure reliability? (e.g., per release, monthly, quarterly, annually, never)</t>
  </si>
  <si>
    <t>[Release &amp; Deploy] - [Release &amp; Deploy] Sub 3: Rollback &amp; Recovery Strategies - R&amp;D Sub 3 - Item 5: Deployment Failure &amp; Remediation Tracking - How well does your agency track deployment failures and remediation actions to improve rollback efficiency? (1-5)</t>
  </si>
  <si>
    <t>[Release &amp; Deploy] - [Release &amp; Deploy] Sub 4: Infrastructure as Code (IaC) &amp; Environment Consistency - R&amp;D Sub 4 - Item 1: Infrastructure as Code - How well does your agency leverage Infrastructure as Code (IaC) tools (e.g., Terraform, CloudFormation, Ansible) to maintain environment consistency? (1-5)</t>
  </si>
  <si>
    <t>[Release &amp; Deploy] - [Release &amp; Deploy] Sub 4: Infrastructure as Code (IaC) &amp; Environment Consistency - R&amp;D Sub 4 - Item 2: Infrastructure Drift Detection - How frequently does your agency conduct infrastructure drift detection to ensure that production environments match intended configurations? (e.g., daily, weekly, monthly, quarterly, never)</t>
  </si>
  <si>
    <t>[Release &amp; Deploy] - [Release &amp; Deploy] Sub 4: Infrastructure as Code (IaC) &amp; Environment Consistency - R&amp;D Sub 4 - Item 3: Templates for Self-Provisioned Infrastructure - Does your agency have a self-service infrastructure model where teams can provision environments using pre-approved, secure templates? (Yes/No)</t>
  </si>
  <si>
    <t>[Release &amp; Deploy] - [Release &amp; Deploy] Sub 4: Infrastructure as Code (IaC) &amp; Environment Consistency - R&amp;D Sub 4 - Item 4: Role-Based Access Control - How well does your agency enforce role-based access control (RBAC) and security policies in Infrastructure as Code workflows? (1-5)</t>
  </si>
  <si>
    <t>[Release &amp; Deploy] - [Release &amp; Deploy] Sub 4: Infrastructure as Code (IaC) &amp; Environment Consistency - R&amp;D Sub 4 - Item 5: Infrastructure Provisioning Automation &amp; Reproducibility - What percentage of your infrastructure provisioning is fully automated and reproducible through code, rather than manually configured? (e.g., &lt;25%, 25-50%, 50-80%, &gt;80%)</t>
  </si>
  <si>
    <t>[Release &amp; Deploy] - [Release &amp; Deploy] Sub 5: Zero-Downtime &amp; Progressive Delivery - R&amp;D Sub 5 - Item 1: Zero-Downtime Deployment Strategies - How well does your agency implement zero-downtime deployment strategies (e.g., blue-green, rolling updates, canary releases)? (1-5)</t>
  </si>
  <si>
    <t>[Release &amp; Deploy] - [Release &amp; Deploy] Sub 5: Zero-Downtime &amp; Progressive Delivery - R&amp;D Sub 5 - Item 2: Progressive Deployment Strategy Testing - How frequently does your agency test progressive deployment strategies to minimize risk when rolling out changes? (e.g., per release, weekly, monthly, quarterly, never)</t>
  </si>
  <si>
    <t>[Release &amp; Deploy] - [Release &amp; Deploy] Sub 5: Zero-Downtime &amp; Progressive Delivery - R&amp;D Sub 5 - Item 3: Feature Flags/Toggles - Does your agency use feature flags or toggles to deploy code changes safely without impacting users? (Yes/No)</t>
  </si>
  <si>
    <t>[Release &amp; Deploy] - [Release &amp; Deploy] Sub 5: Zero-Downtime &amp; Progressive Delivery - R&amp;D Sub 5 - Item 4: Real-time Feedback &amp; Telemetry Monitoring - How well does your agency monitor real-time feedback and telemetry from progressive deployments to detect issues early? (1-5)</t>
  </si>
  <si>
    <t>[Release &amp; Deploy] - [Release &amp; Deploy] Sub 5: Zero-Downtime &amp; Progressive Delivery - R&amp;D Sub 5 - Item 5: Progressive Release Automated Rollback - What percentage of deployments leverage automated rollback mechanisms if anomalies are detected in a progressive release? (e.g., &lt;25%, 25-50%, 50-80%, &gt;80%)</t>
  </si>
  <si>
    <t xml:space="preserve">[Culture] To what extent is a governance structure established? (1: Not at all, 5: Fully established)  </t>
  </si>
  <si>
    <t xml:space="preserve">[Culture] To what extent is there a roadmap with defined roles and responsibilities? (1: Not at all, 5: Fully defined)  </t>
  </si>
  <si>
    <t xml:space="preserve">[Culture] How effectively are collaboration tools utilized? (e.g., Slack, Microsoft Teams, Jira) (1: Not at all, 5: Fully utilized)  </t>
  </si>
  <si>
    <t xml:space="preserve">[Culture] To what extent are regular feedback sessions conducted to identify areas for improvement? (1: Not at all, 5: Very regular and effective)  </t>
  </si>
  <si>
    <t xml:space="preserve">[Culture] How effectively is regular security training and awareness provided? (1: Not at all, 5: Fully effective and regular)  </t>
  </si>
  <si>
    <t xml:space="preserve">[Culture] To what extent are DevSecOps metrics monitored? (e.g., deployment frequency, lead time, MTTR) (1: Not at all, 5: Fully monitored and utilized)  </t>
  </si>
  <si>
    <t xml:space="preserve">[Culture] To what extent are security controls automated in the pipeline? (e.g., vulnerability scanning, compliance checks) (1: Not at all, 5: Fully automated)  </t>
  </si>
  <si>
    <t xml:space="preserve">[Culture] To what extent are continuous integration and continuous deployment (CI/CD) pipelines implemented? (1: Not at all, 5: Fully implemented)  </t>
  </si>
  <si>
    <t xml:space="preserve">[Culture] To what extent are DevSecOps ambassadors appointed to promote cultural change and best practices? (1: Not at all, 5: Fully appointed and active)  </t>
  </si>
  <si>
    <t>[Culture] To what extent are technology and automation used to streamline processes and improve efficiency? (1: Not at all, 5: Fully utilized)</t>
  </si>
  <si>
    <t>[Culture] To what extent is cross-functional collaboration encouraged between development, security, and operations teams? (1: Not at all, 5: Fully encouraged and practiced)</t>
  </si>
  <si>
    <t>[Culture] To what extent is innovation fostered within teams to improve DevSecOps practices? (1: Not at all, 5: Fully supported and encouraged)</t>
  </si>
  <si>
    <t>[Culture] How effectively are security principles integrated into the development lifecycle? (1: Not at all, 5: Fully integrated)</t>
  </si>
  <si>
    <t>[Culture] To what extent is psychological safety provided for team members to share feedback and make suggestions? (1: Not at all, 5: Fully provided)</t>
  </si>
  <si>
    <t>[Culture] How effectively is the importance of security communicated across all levels of the organization? (1: Not at all, 5: Fully understood and prioritized)</t>
  </si>
  <si>
    <t>[Culture] To what extent are team members empowered to make decisions that align with security goals? (1: Not at all, 5: Fully empowered)</t>
  </si>
  <si>
    <t>[Culture] To what extent are team members recognized and rewarded for contributions to DevSecOps improvements? (1: Not at all, 5: Fully recognized and rewarded)</t>
  </si>
  <si>
    <t>[Culture] How effectively are lessons learned from incidents or challenges shared across teams to improve practices? (1: Not at all, 5: Fully shared and acted upon)</t>
  </si>
  <si>
    <t>[Culture] To what extent is continuous learning and development in DevSecOps encouraged? (1: Not at all, 5: Fully encouraged and supported)</t>
  </si>
  <si>
    <t>[Culture] To what extent is accountability established for maintaining security in the DevSecOps workflow? (1: Not at all, 5: Fully established)</t>
  </si>
  <si>
    <t>During the Planning Phase [Plan &amp; Develop] how effectively is threat modeling performed to identify potential vulnerabilities? (1-5)</t>
  </si>
  <si>
    <t>During the Planning Phase [Plan &amp; Develop] how extensively are relevant security standards and compliance requirements determined? (1-5)</t>
  </si>
  <si>
    <t>During the Planning Phase [Plan &amp; Develop] how thoroughly are security considerations integrated into the initial planning activities? (1-5)</t>
  </si>
  <si>
    <t>During the Planning Phase [Plan &amp; Develop] how well is the security architecture planned [Plan &amp; Develop] including access controls [Plan &amp; Develop] data encryption [Plan &amp; Develop] and secure communication protocols? (1-5)</t>
  </si>
  <si>
    <t>During the Planning Phase [Plan &amp; Develop] to what extent are security requirements clearly defined alongside functional requirements? (1-5)</t>
  </si>
  <si>
    <t>For Security Planning Integration [Plan &amp; Develop] how comprehensive is security testing throughout the development process? (1-5)</t>
  </si>
  <si>
    <t>For Security Planning Integration [Plan &amp; Develop] how effectively are security requirements identified early during the planning process? (1-5)</t>
  </si>
  <si>
    <t>For Security Planning Integration [Plan &amp; Develop] how thorough is penetration testing conducted during development? (1-5)</t>
  </si>
  <si>
    <t>For Security Planning Integration [Plan &amp; Develop] how well are static and dynamic analyses integrated into the development workflow? (1-5)</t>
  </si>
  <si>
    <t>In the Coding Phase [Plan &amp; Develop] how comprehensive is static application security testing (SAST) in identifying code vulnerabilities? (1-5)</t>
  </si>
  <si>
    <t>In the Coding Phase [Plan &amp; Develop] how effective is penetration testing in simulating real-world attacks? (1-5)</t>
  </si>
  <si>
    <t>In the Coding Phase [Plan &amp; Develop] how effectively is software composition analysis (SCA) performed to assess third-party libraries and dependencies? (1-5)</t>
  </si>
  <si>
    <t>In the Coding Phase [Plan &amp; Develop] how thorough is dynamic application security testing (DAST) in identifying vulnerabilities during runtime? (1-5)</t>
  </si>
  <si>
    <t>In the Coding Phase [Plan &amp; Develop] to what extent are security considerations integrated into coding activities? (1-5)</t>
  </si>
  <si>
    <t>In the Design Phase [Plan &amp; Develop] how effectively are security features reviewed and tested? (1-5)</t>
  </si>
  <si>
    <t>In the Design Phase [Plan &amp; Develop] how effectively does the design incorporate security features and mitigations? (1-5)</t>
  </si>
  <si>
    <t>In the Design Phase [Plan &amp; Develop] how robust is dependency management in mitigating vulnerabilities from third-party libraries? (1-5)</t>
  </si>
  <si>
    <t>In the Requirements Analysis Phase [Plan &amp; Develop] how comprehensive are the security use cases in addressing security considerations throughout development? (1-5)</t>
  </si>
  <si>
    <t>In the Requirements Analysis Phase [Plan &amp; Develop] how effectively are security requirements refined based on threat models and architectural planning? (1-5)</t>
  </si>
  <si>
    <t>In the Requirements Analysis Phase [Plan &amp; Develop] how effectively are security requirements reviewed and updated? (1-5)</t>
  </si>
  <si>
    <t>In the Requirements Analysis Phase [Plan &amp; Develop] how thoroughly are security considerations integrated into the analysis? (1-5)</t>
  </si>
  <si>
    <t>In the Requirements Analysis Phase [Plan &amp; Develop] how well are security requirements communicated to stakeholders? (1-5)</t>
  </si>
  <si>
    <t>In the Testing Phase [Plan &amp; Develop] how comprehensive is vulnerability management in tracking and remediating identified issues? (1-5)</t>
  </si>
  <si>
    <t>In the Testing Phase [Plan &amp; Develop] how effectively are security considerations integrated into testing activities? (1-5)</t>
  </si>
  <si>
    <t>In the Testing Phase [Plan &amp; Develop] how effectively is security testing integrated into the overall testing strategy? (1-5)</t>
  </si>
  <si>
    <t xml:space="preserve"> </t>
  </si>
  <si>
    <t xml:space="preserve">  </t>
  </si>
  <si>
    <t>[Culture] To what extent are security champions designated in teams to advocate for security practices and bridge knowledge gaps? (1: Not at all, 5: Fully designated and active)</t>
  </si>
  <si>
    <t>[Culture] How effectively is leadership involved in promoting DevSecOps principles across the organization? (1: Not at all, 5: Fully engaged and supportive)</t>
  </si>
  <si>
    <t>[Culture] To what extent are development and security teams jointly involved in threat modeling and risk assessments? (1: Not at all, 5: Fully collaborative and involved)</t>
  </si>
  <si>
    <t>[Culture] How consistently are post-mortem reviews conducted to analyze failures and improve resilience? (1: Not at all, 5: Fully consistent and actionable)</t>
  </si>
  <si>
    <t>[Culture] To what extent are security tool integrations aligned with the development workflow to minimize friction? (1: Not at all, 5: Fully aligned and seamless)</t>
  </si>
  <si>
    <t>[Operate] - Operate Sub 1: Observability and Monitoring - [Operate] Sub 1 - Item 1: Metrics, Logs, and Traces - How effectively does your agency correlate metrics, logs, and traces across systems for unified observability? (1-5)</t>
  </si>
  <si>
    <t>1 - Culture</t>
  </si>
  <si>
    <t>2 - Plan &amp; Develop</t>
  </si>
  <si>
    <t>3 - Build &amp; Test</t>
  </si>
  <si>
    <t>4 - Release &amp; Deploy</t>
  </si>
  <si>
    <t>5 - Operate</t>
  </si>
  <si>
    <t>6 - Security &amp; Governance</t>
  </si>
  <si>
    <t>[Security &amp; Governance] How effectively are development, staging, and production environments segregated with strict access controls and network policies to prevent lateral movement in case of compromise? (1–5)</t>
  </si>
  <si>
    <t>[Security &amp; Governance] How well are DevSecOps processes integrated with the agency's risk management framework (RMF) practices, enabling continuous identification, assessment, and authorization of security risks? (1–5)</t>
  </si>
  <si>
    <t>[Security &amp; Governance] How frequently are incident response and recovery processes tested (e.g., through simulations or game days) to ensure effective monitoring, recovery, and issue resolution in DevSecOps? (1–5)</t>
  </si>
  <si>
    <t>[Security &amp; Governance] How thoroughly are least-privilege principles enforced for DevSecOps team members and service accounts, with periodic reviews for adjustment or removal of unnecessary access? (1–5)</t>
  </si>
  <si>
    <t>[Security &amp; Governance] How consistently are regular security audits or reviews conducted to evaluate DevSecOps processes and artifacts against federal standards, and are findings tracked to closure? (1–5)</t>
  </si>
  <si>
    <t>[Security &amp; Governance] How detailed are security requirements defined at the start of projects and documented in backlog/requirements to ensure compliance with mandates such as FISMA and agency-specific policies? (1–5)</t>
  </si>
  <si>
    <t>[Security &amp; Governance] How often are security risks and compliance statuses communicated to leadership through tools like risk registers and dashboards, with periodic reviews to update risk mitigation plans? (1–5)</t>
  </si>
  <si>
    <t>[Security &amp; Governance] How comprehensive are security-relevant events from the DevSecOps pipeline logged and centrally aggregated for anomaly detection and compliance reporting, aligning with federal requirements? (1–5)</t>
  </si>
  <si>
    <t>[Security &amp; Governance] How robust are software supply chain security requirements enforced, including verification of third-party components and suppliers’ attestation to secure practices (e.g., EO 14028 and NIST SP 800-218)? (1–5)</t>
  </si>
  <si>
    <t>[Security &amp; Governance] How strictly are strong, phishing-resistant multi-factor authentication (MFA) methods (e.g., PIV cards, FIDO2 tokens) required for all developers, administrators, and CI/CD pipeline tools as part of identity and access management? (1–5)</t>
  </si>
  <si>
    <t>[Security &amp; Governance] How well do CI/CD pipelines include automated compliance checks to validate adherence to hardened baselines, software restrictions, and NIST SP 800-53 controls? (1–5)</t>
  </si>
  <si>
    <t>[Security &amp; Governance] How effectively does agency leadership govern and oversee DevSecOps efforts through mechanisms like steering committees or dashboards, ensuring governance and accountability for cybersecurity mandates (e.g., EO 14028)? (1–5)</t>
  </si>
  <si>
    <t>[Security &amp; Governance] How thoroughly does the agency have a formal, documented DevSecOps policy or strategy aligned with federal guidelines (e.g., NIST SP 800-218, NIST SP 800-53), and is it effectively communicated to relevant personnel? (1–5)</t>
  </si>
  <si>
    <t>[Security &amp; Governance] How clearly have roles and responsibilities been established for all stakeholders in the SDLC, including designated security champions in development teams? (1–5)</t>
  </si>
  <si>
    <t>[Security &amp; Governance] How effectively does the agency implement continuous compliance monitoring (e.g., continuous ATO) to ensure real-time adherence to NIST SP 800-53 controls? (1–5)</t>
  </si>
  <si>
    <t>[Security &amp; Governance] How effectively is there a formal process to communicate and update security policies and DevSecOps best practices, integrating compliance checks into workflows as part of policy communication? (1–5)</t>
  </si>
  <si>
    <t>[Security &amp; Governance] How extensively has the agency adopted Zero Trust Architecture principles (e.g., NIST SP 800-207) for the DevSecOps environment, including authentication requirements for every action? (1–5)</t>
  </si>
  <si>
    <t>[Security &amp; Governance] How precisely is access to sensitive pipeline resources governed by policy-driven mechanisms (e.g., attribute-based access control) aligned with federal zero trust mandates (OMB M-22-09)? (1–5)</t>
  </si>
  <si>
    <t>[Security &amp; Governance] How regularly is threat modeling conducted during the design phase of new projects or major updates (e.g., every release or quarterly)? (1–5)</t>
  </si>
  <si>
    <t>[Security &amp; Governance] How rigorously is there a formal vulnerability management process to track and remediate vulnerabilities identified during development and operations, with fixes prioritized by risk (e.g., CVSS scores or FISMA system impact)? (1–5)</t>
  </si>
  <si>
    <t>[Security &amp; Governance] How well does the agency adopt and enforce secure coding standards that align with NIST SP 800-218 and OWASP Top 10? (1–5)</t>
  </si>
  <si>
    <t>[Security &amp; Governance] How well does the DevSecOps program include an incident response plan for software security issues, and are lessons learned from incidents fed back into development processes and threat models? (1–5)</t>
  </si>
  <si>
    <t>[Security &amp; Governance] What percentage of applications have automated security testing, such as SAST, DAST, and SCA, integrated into CI/CD workflows? (1–5)</t>
  </si>
  <si>
    <t>[Security &amp; Governance] What percentage of developers and technical team members have completed secure development training aligned with agency standards in the past 12 months? (1–5)</t>
  </si>
  <si>
    <t>[Security &amp; Governance] What percentage of security issues in the backlog are resolved within a single sprint or designated remediation period? (1–5)</t>
  </si>
  <si>
    <t>Avg_Score</t>
  </si>
  <si>
    <t>AVG_Gap</t>
  </si>
  <si>
    <t>_area</t>
  </si>
  <si>
    <t>This Pivot Table Supports the Chart</t>
  </si>
  <si>
    <t>Questions</t>
  </si>
  <si>
    <t>Build &amp; Test</t>
  </si>
  <si>
    <t>Culture</t>
  </si>
  <si>
    <t>Operate</t>
  </si>
  <si>
    <t>Release &amp; Deploy</t>
  </si>
  <si>
    <t>Plan &amp; Develop</t>
  </si>
  <si>
    <t>Security &amp; Governance</t>
  </si>
  <si>
    <t>Section</t>
  </si>
  <si>
    <t>Order</t>
  </si>
  <si>
    <t>From the Paper</t>
  </si>
  <si>
    <t>Order / Rank Table</t>
  </si>
  <si>
    <t>Actual Content To Paste - Sorted by Order then Question Ascending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</si>
</sst>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2"/>
      <color rgb="FF005CA9"/>
      <name val="Aharoni Bold"/>
    </font>
    <font>
      <sz val="9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2"/>
      <color rgb="FF006100"/>
      <name val="Aptos Narrow"/>
      <scheme val="minor"/>
    </font>
    <font>
      <b/>
      <sz val="11"/>
      <color rgb="FF005CA9"/>
      <name val="Aptos Narrow"/>
      <scheme val="minor"/>
    </font>
    <font>
      <sz val="9"/>
      <color rgb="FF000000"/>
      <name val="Aptos Narrow"/>
      <family val="2"/>
      <scheme val="minor"/>
    </font>
    <font>
      <sz val="10"/>
      <color theme="1"/>
      <name val="Aptos Narrow"/>
      <scheme val="minor"/>
    </font>
    <font>
      <sz val="10"/>
      <color theme="0"/>
      <name val="Aptos Narrow"/>
      <scheme val="minor"/>
    </font>
    <font>
      <sz val="10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rgb="FF0F67B3"/>
        <bgColor indexed="64"/>
      </patternFill>
    </fill>
    <fill>
      <patternFill patternType="solid">
        <fgColor rgb="FFD1DDF1"/>
        <bgColor indexed="64"/>
      </patternFill>
    </fill>
    <fill>
      <patternFill patternType="solid">
        <fgColor rgb="FF7DA6D8"/>
        <bgColor indexed="64"/>
      </patternFill>
    </fill>
    <fill>
      <patternFill patternType="solid">
        <fgColor rgb="FFE7EDF9"/>
        <bgColor indexed="64"/>
      </patternFill>
    </fill>
    <fill>
      <patternFill patternType="solid">
        <fgColor rgb="FF5884C4"/>
        <bgColor indexed="64"/>
      </patternFill>
    </fill>
    <fill>
      <patternFill patternType="solid">
        <fgColor rgb="FF14608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56082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3" fillId="4" borderId="0" xfId="0" applyFont="1" applyFill="1"/>
    <xf numFmtId="0" fontId="8" fillId="3" borderId="0" xfId="0" applyFont="1" applyFill="1" applyAlignment="1">
      <alignment horizontal="center" vertical="center" wrapText="1"/>
    </xf>
    <xf numFmtId="0" fontId="7" fillId="2" borderId="1" xfId="1" applyNumberFormat="1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6" fillId="10" borderId="0" xfId="0" applyFont="1" applyFill="1"/>
    <xf numFmtId="0" fontId="6" fillId="6" borderId="0" xfId="0" applyFont="1" applyFill="1"/>
    <xf numFmtId="0" fontId="6" fillId="11" borderId="0" xfId="0" applyFont="1" applyFill="1"/>
    <xf numFmtId="0" fontId="10" fillId="9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left" vertical="top" wrapText="1"/>
    </xf>
    <xf numFmtId="0" fontId="11" fillId="10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</cellXfs>
  <cellStyles count="2">
    <cellStyle name="Good" xfId="1" builtinId="26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rgb="FF000000"/>
          <bgColor rgb="FFA6C9EC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rgb="FF000000"/>
          <bgColor rgb="FFA6C9EC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156082"/>
        </left>
        <right/>
        <top style="thin">
          <color rgb="FF15608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solid">
          <fgColor indexed="64"/>
          <bgColor rgb="FFE7EDF9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156082"/>
        </left>
        <right/>
        <top style="thin">
          <color rgb="FF156082"/>
        </top>
        <bottom/>
      </border>
    </dxf>
    <dxf>
      <border outline="0">
        <bottom style="thin">
          <color rgb="FF15608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solid">
          <fgColor rgb="FF000000"/>
          <bgColor rgb="FFA6C9EC"/>
        </patternFill>
      </fill>
      <alignment horizontal="lef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22"/>
        <color rgb="FF006100"/>
        <name val="Aptos Narrow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rgb="FF146082"/>
        </patternFill>
      </fill>
      <alignment horizontal="left" vertical="top" textRotation="0" wrapText="1" indent="0" justifyLastLine="0" shrinkToFit="0" readingOrder="0"/>
      <border outline="0">
        <right style="thin">
          <color theme="0"/>
        </right>
      </border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005CA9"/>
      <color rgb="FF146082"/>
      <color rgb="FF0F67B3"/>
      <color rgb="FF5884C4"/>
      <color rgb="FFE7EDF9"/>
      <color rgb="FF2B71BA"/>
      <color rgb="FF767676"/>
      <color rgb="FF7396CE"/>
      <color rgb="FF7DA6D8"/>
      <color rgb="FFD1D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2800" b="1" baseline="0">
                <a:solidFill>
                  <a:schemeClr val="accent1"/>
                </a:solidFill>
              </a:rPr>
              <a:t>                      </a:t>
            </a:r>
            <a:r>
              <a:rPr lang="en-US" sz="2800" b="1">
                <a:solidFill>
                  <a:srgbClr val="005CA9"/>
                </a:solidFill>
              </a:rPr>
              <a:t>Working Group Survey Tool 3.6</a:t>
            </a:r>
          </a:p>
        </c:rich>
      </c:tx>
      <c:layout>
        <c:manualLayout>
          <c:xMode val="edge"/>
          <c:yMode val="edge"/>
          <c:x val="0.13330950377037248"/>
          <c:y val="2.1408862064796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Avg_Score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39-5749-8F3D-C073FAE758B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D39-5749-8F3D-C073FAE758B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9-5749-8F3D-C073FAE758B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D39-5749-8F3D-C073FAE758B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9-5749-8F3D-C073FAE758B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D39-5749-8F3D-C073FAE75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Sheet1!$C$5:$C$10</c:f>
              <c:strCache>
                <c:ptCount val="6"/>
                <c:pt idx="0">
                  <c:v>6 - Security &amp; Governance</c:v>
                </c:pt>
                <c:pt idx="1">
                  <c:v>5 - Operate</c:v>
                </c:pt>
                <c:pt idx="2">
                  <c:v>4 - Release &amp; Deploy</c:v>
                </c:pt>
                <c:pt idx="3">
                  <c:v>3 - Build &amp; Test</c:v>
                </c:pt>
                <c:pt idx="4">
                  <c:v>2 - Plan &amp; Develop</c:v>
                </c:pt>
                <c:pt idx="5">
                  <c:v>1 - Culture</c:v>
                </c:pt>
              </c:strCache>
            </c:strRef>
          </c:cat>
          <c:val>
            <c:numRef>
              <c:f>Sheet1!$D$5:$D$10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4-5142-A278-916EB08852AF}"/>
            </c:ext>
          </c:extLst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AVG_Gap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Sheet1!$C$5:$C$10</c:f>
              <c:strCache>
                <c:ptCount val="6"/>
                <c:pt idx="0">
                  <c:v>6 - Security &amp; Governance</c:v>
                </c:pt>
                <c:pt idx="1">
                  <c:v>5 - Operate</c:v>
                </c:pt>
                <c:pt idx="2">
                  <c:v>4 - Release &amp; Deploy</c:v>
                </c:pt>
                <c:pt idx="3">
                  <c:v>3 - Build &amp; Test</c:v>
                </c:pt>
                <c:pt idx="4">
                  <c:v>2 - Plan &amp; Develop</c:v>
                </c:pt>
                <c:pt idx="5">
                  <c:v>1 - Culture</c:v>
                </c:pt>
              </c:strCache>
            </c:strRef>
          </c:cat>
          <c:val>
            <c:numRef>
              <c:f>Sheet1!$E$5:$E$10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4-5142-A278-916EB0885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667237567"/>
        <c:axId val="667239279"/>
      </c:barChart>
      <c:catAx>
        <c:axId val="667237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239279"/>
        <c:crosses val="autoZero"/>
        <c:auto val="1"/>
        <c:lblAlgn val="ctr"/>
        <c:lblOffset val="100"/>
        <c:noMultiLvlLbl val="0"/>
      </c:catAx>
      <c:valAx>
        <c:axId val="667239279"/>
        <c:scaling>
          <c:orientation val="minMax"/>
          <c:max val="1"/>
        </c:scaling>
        <c:delete val="1"/>
        <c:axPos val="b"/>
        <c:numFmt formatCode="0%" sourceLinked="0"/>
        <c:majorTickMark val="none"/>
        <c:minorTickMark val="none"/>
        <c:tickLblPos val="nextTo"/>
        <c:crossAx val="66723756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0325" cap="flat" cmpd="sng" algn="ctr">
      <a:solidFill>
        <a:schemeClr val="tx2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91441</xdr:rowOff>
    </xdr:from>
    <xdr:to>
      <xdr:col>4</xdr:col>
      <xdr:colOff>1097280</xdr:colOff>
      <xdr:row>19</xdr:row>
      <xdr:rowOff>31751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DF0896-77B0-3652-40B8-52F2AFBEC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0.12261</cdr:x>
      <cdr:y>0.03657</cdr:y>
    </cdr:from>
    <cdr:to>
      <cdr:x>0.31483</cdr:x>
      <cdr:y>0.11609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0D81D1-6329-370A-8585-097F76FA20C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15983" y="140237"/>
          <a:ext cx="1436033" cy="30494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13</xdr:row>
      <xdr:rowOff>165100</xdr:rowOff>
    </xdr:from>
    <xdr:to>
      <xdr:col>2</xdr:col>
      <xdr:colOff>640229</xdr:colOff>
      <xdr:row>20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6D9C45-49DD-424A-CAB0-45735A730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997200"/>
          <a:ext cx="2278529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21</xdr:row>
      <xdr:rowOff>673100</xdr:rowOff>
    </xdr:from>
    <xdr:to>
      <xdr:col>4</xdr:col>
      <xdr:colOff>175508</xdr:colOff>
      <xdr:row>25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97CF96-CA30-612A-DA9B-E26903BB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962900"/>
          <a:ext cx="3807708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0A26A-8D96-AE4D-8B6D-78550197C0A4}" name="Table1" displayName="Table1" ref="B21:C171" totalsRowShown="0" headerRowDxfId="8" dataDxfId="7">
  <tableColumns count="2">
    <tableColumn id="1" xr3:uid="{BCAF46E5-2E00-BB46-9E91-62A94A799037}" name="Survey Question" dataDxfId="6"/>
    <tableColumn id="2" xr3:uid="{E4086612-724C-7B4A-A987-E2DA1EA756AD}" name="Value" dataDxfId="5" dataCellStyle="Good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FAD85E-2B3B-1C48-B75A-9C9E4580737D}" name="chart_data" displayName="chart_data" ref="B4:E10" totalsRowShown="0">
  <sortState xmlns:xlrd2="http://schemas.microsoft.com/office/spreadsheetml/2017/richdata2" ref="C5:E10">
    <sortCondition descending="1" ref="C4:C10"/>
  </sortState>
  <tableColumns count="4">
    <tableColumn id="2" xr3:uid="{628BDE32-94F1-8A41-9DE0-790CC72412C2}" name="_area">
      <calculatedColumnFormula>+"["&amp;_xlfn.TEXTAFTER(chart_data[[#This Row],[Area]]," - ")&amp;"]"</calculatedColumnFormula>
    </tableColumn>
    <tableColumn id="1" xr3:uid="{6A1469FB-E336-C64F-90DB-D64353158C9A}" name="Area"/>
    <tableColumn id="3" xr3:uid="{67A68B18-E21A-384B-8818-740BD3E91217}" name="Avg_Score">
      <calculatedColumnFormula>ROUND(AVERAGEIF(Table1[Survey Question],"*"&amp;chart_data[[#This Row],[_area]]&amp;"*",Table1[Value]),1)</calculatedColumnFormula>
    </tableColumn>
    <tableColumn id="4" xr3:uid="{DAC6668A-B350-B84A-ADF2-1F6BA4E70938}" name="AVG_Gap">
      <calculatedColumnFormula>ROUND(5-chart_data[[#This Row],[Avg_Score]],1)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B788F8-6E65-744E-81E2-6CC764A234C4}" name="Table2" displayName="Table2" ref="G14:I164" totalsRowShown="0" dataDxfId="4" tableBorderDxfId="3">
  <autoFilter ref="G14:I164" xr:uid="{1EB788F8-6E65-744E-81E2-6CC764A234C4}"/>
  <sortState xmlns:xlrd2="http://schemas.microsoft.com/office/spreadsheetml/2017/richdata2" ref="G15:I164">
    <sortCondition ref="I15:I164"/>
    <sortCondition ref="G15:G164"/>
  </sortState>
  <tableColumns count="3">
    <tableColumn id="1" xr3:uid="{BAF38648-1CB2-F249-B4CA-54E7BA679171}" name="Questions" dataDxfId="2"/>
    <tableColumn id="2" xr3:uid="{5443A080-60DB-984A-85A2-E4B476496D74}" name="Section" dataDxfId="1">
      <calculatedColumnFormula>MID(Table2[[#This Row],[Questions]], FIND("[", Table2[[#This Row],[Questions]]) + 1, FIND("]", Table2[[#This Row],[Questions]]) - FIND("[", Table2[[#This Row],[Questions]]) - 1)</calculatedColumnFormula>
    </tableColumn>
    <tableColumn id="3" xr3:uid="{CC6DC804-5918-BC4A-9E7B-5BDB39CFF41C}" name="Order" dataDxfId="0">
      <calculatedColumnFormula>_xlfn.XLOOKUP(Table2[[#This Row],[Section]],Table4[Section],Table4[Order],"",0,1)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ED8A6E-09D0-5041-AB44-B1982E82FEE3}" name="Table4" displayName="Table4" ref="D15:E21" totalsRowShown="0">
  <autoFilter ref="D15:E21" xr:uid="{04ED8A6E-09D0-5041-AB44-B1982E82FEE3}"/>
  <sortState xmlns:xlrd2="http://schemas.microsoft.com/office/spreadsheetml/2017/richdata2" ref="D16:E21">
    <sortCondition ref="E15:E21"/>
  </sortState>
  <tableColumns count="2">
    <tableColumn id="1" xr3:uid="{AC1C79E3-7C48-2E4C-A664-572AC29AA752}" name="Section"/>
    <tableColumn id="2" xr3:uid="{5E4E764D-F273-3949-91C8-D40DA61A0C23}" name="Order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0F5C-A3E8-6E4E-BF11-9FFF3674939F}">
  <sheetPr>
    <tabColor rgb="FF005CA9"/>
    <pageSetUpPr fitToPage="1"/>
  </sheetPr>
  <dimension ref="A1:U172"/>
  <sheetViews>
    <sheetView showGridLines="0" showRowColHeaders="0" tabSelected="1" zoomScale="125" workbookViewId="0">
      <selection activeCell="B74" sqref="B74"/>
    </sheetView>
  </sheetViews>
  <sheetFormatPr baseColWidth="10" defaultColWidth="0" defaultRowHeight="16" zeroHeight="1" x14ac:dyDescent="0.2"/>
  <cols>
    <col min="1" max="1" width="1.6640625" customWidth="1"/>
    <col min="2" max="2" width="77.6640625" customWidth="1"/>
    <col min="3" max="3" width="5" bestFit="1" customWidth="1"/>
    <col min="4" max="4" width="1.5" customWidth="1"/>
    <col min="5" max="5" width="15.1640625" bestFit="1" customWidth="1"/>
    <col min="6" max="6" width="2.1640625" style="1" customWidth="1"/>
    <col min="7" max="7" width="15.6640625" hidden="1" customWidth="1"/>
    <col min="8" max="8" width="17.1640625" hidden="1" customWidth="1"/>
    <col min="9" max="10" width="3.1640625" hidden="1" customWidth="1"/>
    <col min="11" max="11" width="10.1640625" hidden="1" customWidth="1"/>
    <col min="12" max="13" width="10.5" hidden="1" customWidth="1"/>
    <col min="14" max="14" width="23.1640625" hidden="1" customWidth="1"/>
    <col min="15" max="15" width="10.5" hidden="1" customWidth="1"/>
    <col min="16" max="16" width="10.1640625" hidden="1" customWidth="1"/>
    <col min="17" max="17" width="9.83203125" hidden="1" customWidth="1"/>
    <col min="18" max="18" width="2.1640625" hidden="1" customWidth="1"/>
    <col min="19" max="19" width="20" hidden="1" customWidth="1"/>
    <col min="20" max="20" width="10.5" hidden="1" customWidth="1"/>
    <col min="21" max="21" width="11.83203125" hidden="1" customWidth="1"/>
    <col min="22" max="16384" width="11" hidden="1"/>
  </cols>
  <sheetData>
    <row r="1" spans="2:6" x14ac:dyDescent="0.2"/>
    <row r="2" spans="2:6" ht="27" x14ac:dyDescent="0.3">
      <c r="B2" s="3"/>
    </row>
    <row r="3" spans="2:6" x14ac:dyDescent="0.2"/>
    <row r="4" spans="2:6" x14ac:dyDescent="0.2"/>
    <row r="5" spans="2:6" x14ac:dyDescent="0.2"/>
    <row r="6" spans="2:6" x14ac:dyDescent="0.2"/>
    <row r="7" spans="2:6" x14ac:dyDescent="0.2"/>
    <row r="8" spans="2:6" x14ac:dyDescent="0.2"/>
    <row r="9" spans="2:6" x14ac:dyDescent="0.2"/>
    <row r="10" spans="2:6" x14ac:dyDescent="0.2"/>
    <row r="11" spans="2:6" x14ac:dyDescent="0.2">
      <c r="E11" s="4"/>
      <c r="F11" s="5"/>
    </row>
    <row r="12" spans="2:6" x14ac:dyDescent="0.2"/>
    <row r="13" spans="2:6" x14ac:dyDescent="0.2"/>
    <row r="14" spans="2:6" x14ac:dyDescent="0.2"/>
    <row r="15" spans="2:6" x14ac:dyDescent="0.2"/>
    <row r="16" spans="2:6" x14ac:dyDescent="0.2"/>
    <row r="17" spans="2:5" x14ac:dyDescent="0.2"/>
    <row r="18" spans="2:5" x14ac:dyDescent="0.2"/>
    <row r="19" spans="2:5" x14ac:dyDescent="0.2"/>
    <row r="20" spans="2:5" x14ac:dyDescent="0.2"/>
    <row r="21" spans="2:5" x14ac:dyDescent="0.2">
      <c r="B21" s="7" t="s">
        <v>1</v>
      </c>
      <c r="C21" s="2" t="s">
        <v>2</v>
      </c>
      <c r="D21" t="s">
        <v>122</v>
      </c>
      <c r="E21" t="s">
        <v>123</v>
      </c>
    </row>
    <row r="22" spans="2:5" ht="30" x14ac:dyDescent="0.2">
      <c r="B22" s="18" t="s">
        <v>127</v>
      </c>
      <c r="C22" s="9"/>
      <c r="D22" s="6"/>
      <c r="E22" s="8" t="str">
        <f>IF(ISBLANK(Table1[[#This Row],[Value]]),"&lt; Enter Value 1 - 5","")</f>
        <v>&lt; Enter Value 1 - 5</v>
      </c>
    </row>
    <row r="23" spans="2:5" ht="30" x14ac:dyDescent="0.2">
      <c r="B23" s="18" t="s">
        <v>79</v>
      </c>
      <c r="C23" s="9"/>
      <c r="D23" s="6"/>
      <c r="E23" s="8" t="str">
        <f>IF(ISBLANK(Table1[[#This Row],[Value]]),"&lt; Enter Value 1 - 5","")</f>
        <v>&lt; Enter Value 1 - 5</v>
      </c>
    </row>
    <row r="24" spans="2:5" ht="30" x14ac:dyDescent="0.2">
      <c r="B24" s="18" t="s">
        <v>94</v>
      </c>
      <c r="C24" s="9"/>
      <c r="D24" s="6"/>
      <c r="E24" s="8" t="str">
        <f>IF(ISBLANK(Table1[[#This Row],[Value]]),"&lt; Enter Value 1 - 5","")</f>
        <v>&lt; Enter Value 1 - 5</v>
      </c>
    </row>
    <row r="25" spans="2:5" ht="30" x14ac:dyDescent="0.2">
      <c r="B25" s="18" t="s">
        <v>89</v>
      </c>
      <c r="C25" s="9"/>
      <c r="D25" s="6"/>
      <c r="E25" s="8" t="str">
        <f>IF(ISBLANK(Table1[[#This Row],[Value]]),"&lt; Enter Value 1 - 5","")</f>
        <v>&lt; Enter Value 1 - 5</v>
      </c>
    </row>
    <row r="26" spans="2:5" ht="30" x14ac:dyDescent="0.2">
      <c r="B26" s="18" t="s">
        <v>125</v>
      </c>
      <c r="C26" s="9"/>
      <c r="D26" s="6"/>
      <c r="E26" s="8" t="str">
        <f>IF(ISBLANK(Table1[[#This Row],[Value]]),"&lt; Enter Value 1 - 5","")</f>
        <v>&lt; Enter Value 1 - 5</v>
      </c>
    </row>
    <row r="27" spans="2:5" ht="30" x14ac:dyDescent="0.2">
      <c r="B27" s="18" t="s">
        <v>81</v>
      </c>
      <c r="C27" s="9"/>
      <c r="D27" s="6"/>
      <c r="E27" s="8" t="str">
        <f>IF(ISBLANK(Table1[[#This Row],[Value]]),"&lt; Enter Value 1 - 5","")</f>
        <v>&lt; Enter Value 1 - 5</v>
      </c>
    </row>
    <row r="28" spans="2:5" ht="30" x14ac:dyDescent="0.2">
      <c r="B28" s="18" t="s">
        <v>91</v>
      </c>
      <c r="C28" s="9"/>
      <c r="D28" s="6"/>
      <c r="E28" s="8" t="str">
        <f>IF(ISBLANK(Table1[[#This Row],[Value]]),"&lt; Enter Value 1 - 5","")</f>
        <v>&lt; Enter Value 1 - 5</v>
      </c>
    </row>
    <row r="29" spans="2:5" ht="30" x14ac:dyDescent="0.2">
      <c r="B29" s="18" t="s">
        <v>84</v>
      </c>
      <c r="C29" s="9"/>
      <c r="D29" s="6"/>
      <c r="E29" s="8" t="str">
        <f>IF(ISBLANK(Table1[[#This Row],[Value]]),"&lt; Enter Value 1 - 5","")</f>
        <v>&lt; Enter Value 1 - 5</v>
      </c>
    </row>
    <row r="30" spans="2:5" ht="30" x14ac:dyDescent="0.2">
      <c r="B30" s="18" t="s">
        <v>126</v>
      </c>
      <c r="C30" s="9"/>
      <c r="D30" s="6"/>
      <c r="E30" s="8" t="str">
        <f>IF(ISBLANK(Table1[[#This Row],[Value]]),"&lt; Enter Value 1 - 5","")</f>
        <v>&lt; Enter Value 1 - 5</v>
      </c>
    </row>
    <row r="31" spans="2:5" ht="30" x14ac:dyDescent="0.2">
      <c r="B31" s="18" t="s">
        <v>85</v>
      </c>
      <c r="C31" s="9"/>
      <c r="D31" s="6"/>
      <c r="E31" s="8" t="str">
        <f>IF(ISBLANK(Table1[[#This Row],[Value]]),"&lt; Enter Value 1 - 5","")</f>
        <v>&lt; Enter Value 1 - 5</v>
      </c>
    </row>
    <row r="32" spans="2:5" ht="30" x14ac:dyDescent="0.2">
      <c r="B32" s="18" t="s">
        <v>82</v>
      </c>
      <c r="C32" s="9"/>
      <c r="D32" s="6"/>
      <c r="E32" s="8" t="str">
        <f>IF(ISBLANK(Table1[[#This Row],[Value]]),"&lt; Enter Value 1 - 5","")</f>
        <v>&lt; Enter Value 1 - 5</v>
      </c>
    </row>
    <row r="33" spans="2:5" ht="30" x14ac:dyDescent="0.2">
      <c r="B33" s="18" t="s">
        <v>80</v>
      </c>
      <c r="C33" s="9"/>
      <c r="D33" s="6"/>
      <c r="E33" s="8" t="str">
        <f>IF(ISBLANK(Table1[[#This Row],[Value]]),"&lt; Enter Value 1 - 5","")</f>
        <v>&lt; Enter Value 1 - 5</v>
      </c>
    </row>
    <row r="34" spans="2:5" ht="30" x14ac:dyDescent="0.2">
      <c r="B34" s="18" t="s">
        <v>124</v>
      </c>
      <c r="C34" s="9"/>
      <c r="D34" s="6"/>
      <c r="E34" s="8" t="str">
        <f>IF(ISBLANK(Table1[[#This Row],[Value]]),"&lt; Enter Value 1 - 5","")</f>
        <v>&lt; Enter Value 1 - 5</v>
      </c>
    </row>
    <row r="35" spans="2:5" ht="30" x14ac:dyDescent="0.2">
      <c r="B35" s="18" t="s">
        <v>83</v>
      </c>
      <c r="C35" s="9"/>
      <c r="D35" s="6"/>
      <c r="E35" s="8" t="str">
        <f>IF(ISBLANK(Table1[[#This Row],[Value]]),"&lt; Enter Value 1 - 5","")</f>
        <v>&lt; Enter Value 1 - 5</v>
      </c>
    </row>
    <row r="36" spans="2:5" ht="30" x14ac:dyDescent="0.2">
      <c r="B36" s="18" t="s">
        <v>128</v>
      </c>
      <c r="C36" s="9"/>
      <c r="D36" s="6"/>
      <c r="E36" s="8" t="str">
        <f>IF(ISBLANK(Table1[[#This Row],[Value]]),"&lt; Enter Value 1 - 5","")</f>
        <v>&lt; Enter Value 1 - 5</v>
      </c>
    </row>
    <row r="37" spans="2:5" ht="30" x14ac:dyDescent="0.2">
      <c r="B37" s="18" t="s">
        <v>92</v>
      </c>
      <c r="C37" s="9"/>
      <c r="D37" s="6"/>
      <c r="E37" s="8" t="str">
        <f>IF(ISBLANK(Table1[[#This Row],[Value]]),"&lt; Enter Value 1 - 5","")</f>
        <v>&lt; Enter Value 1 - 5</v>
      </c>
    </row>
    <row r="38" spans="2:5" ht="30" x14ac:dyDescent="0.2">
      <c r="B38" s="18" t="s">
        <v>93</v>
      </c>
      <c r="C38" s="9"/>
      <c r="D38" s="6"/>
      <c r="E38" s="8" t="str">
        <f>IF(ISBLANK(Table1[[#This Row],[Value]]),"&lt; Enter Value 1 - 5","")</f>
        <v>&lt; Enter Value 1 - 5</v>
      </c>
    </row>
    <row r="39" spans="2:5" ht="30" x14ac:dyDescent="0.2">
      <c r="B39" s="18" t="s">
        <v>86</v>
      </c>
      <c r="C39" s="9"/>
      <c r="D39" s="6"/>
      <c r="E39" s="8" t="str">
        <f>IF(ISBLANK(Table1[[#This Row],[Value]]),"&lt; Enter Value 1 - 5","")</f>
        <v>&lt; Enter Value 1 - 5</v>
      </c>
    </row>
    <row r="40" spans="2:5" ht="29" x14ac:dyDescent="0.2">
      <c r="B40" s="18" t="s">
        <v>77</v>
      </c>
      <c r="C40" s="9"/>
      <c r="D40" s="6"/>
      <c r="E40" s="8" t="str">
        <f>IF(ISBLANK(Table1[[#This Row],[Value]]),"&lt; Enter Value 1 - 5","")</f>
        <v>&lt; Enter Value 1 - 5</v>
      </c>
    </row>
    <row r="41" spans="2:5" ht="30" x14ac:dyDescent="0.2">
      <c r="B41" s="18" t="s">
        <v>96</v>
      </c>
      <c r="C41" s="9"/>
      <c r="D41" s="6"/>
      <c r="E41" s="8" t="str">
        <f>IF(ISBLANK(Table1[[#This Row],[Value]]),"&lt; Enter Value 1 - 5","")</f>
        <v>&lt; Enter Value 1 - 5</v>
      </c>
    </row>
    <row r="42" spans="2:5" ht="30" x14ac:dyDescent="0.2">
      <c r="B42" s="18" t="s">
        <v>95</v>
      </c>
      <c r="C42" s="9"/>
      <c r="D42" s="6"/>
      <c r="E42" s="8" t="str">
        <f>IF(ISBLANK(Table1[[#This Row],[Value]]),"&lt; Enter Value 1 - 5","")</f>
        <v>&lt; Enter Value 1 - 5</v>
      </c>
    </row>
    <row r="43" spans="2:5" ht="30" x14ac:dyDescent="0.2">
      <c r="B43" s="18" t="s">
        <v>87</v>
      </c>
      <c r="C43" s="9"/>
      <c r="D43" s="6"/>
      <c r="E43" s="8" t="str">
        <f>IF(ISBLANK(Table1[[#This Row],[Value]]),"&lt; Enter Value 1 - 5","")</f>
        <v>&lt; Enter Value 1 - 5</v>
      </c>
    </row>
    <row r="44" spans="2:5" ht="30" x14ac:dyDescent="0.2">
      <c r="B44" s="18" t="s">
        <v>88</v>
      </c>
      <c r="C44" s="9"/>
      <c r="D44" s="6"/>
      <c r="E44" s="8" t="str">
        <f>IF(ISBLANK(Table1[[#This Row],[Value]]),"&lt; Enter Value 1 - 5","")</f>
        <v>&lt; Enter Value 1 - 5</v>
      </c>
    </row>
    <row r="45" spans="2:5" ht="30" x14ac:dyDescent="0.2">
      <c r="B45" s="18" t="s">
        <v>90</v>
      </c>
      <c r="C45" s="9"/>
      <c r="D45" s="6"/>
      <c r="E45" s="8" t="str">
        <f>IF(ISBLANK(Table1[[#This Row],[Value]]),"&lt; Enter Value 1 - 5","")</f>
        <v>&lt; Enter Value 1 - 5</v>
      </c>
    </row>
    <row r="46" spans="2:5" ht="29" x14ac:dyDescent="0.2">
      <c r="B46" s="18" t="s">
        <v>78</v>
      </c>
      <c r="C46" s="9"/>
      <c r="D46" s="6"/>
      <c r="E46" s="8" t="str">
        <f>IF(ISBLANK(Table1[[#This Row],[Value]]),"&lt; Enter Value 1 - 5","")</f>
        <v>&lt; Enter Value 1 - 5</v>
      </c>
    </row>
    <row r="47" spans="2:5" ht="30" x14ac:dyDescent="0.2">
      <c r="B47" s="19" t="s">
        <v>97</v>
      </c>
      <c r="C47" s="9"/>
      <c r="D47" s="6"/>
      <c r="E47" s="8" t="str">
        <f>IF(ISBLANK(Table1[[#This Row],[Value]]),"&lt; Enter Value 1 - 5","")</f>
        <v>&lt; Enter Value 1 - 5</v>
      </c>
    </row>
    <row r="48" spans="2:5" ht="30" x14ac:dyDescent="0.2">
      <c r="B48" s="19" t="s">
        <v>98</v>
      </c>
      <c r="C48" s="9"/>
      <c r="D48" s="6"/>
      <c r="E48" s="8" t="str">
        <f>IF(ISBLANK(Table1[[#This Row],[Value]]),"&lt; Enter Value 1 - 5","")</f>
        <v>&lt; Enter Value 1 - 5</v>
      </c>
    </row>
    <row r="49" spans="2:5" ht="30" x14ac:dyDescent="0.2">
      <c r="B49" s="19" t="s">
        <v>99</v>
      </c>
      <c r="C49" s="9"/>
      <c r="D49" s="6"/>
      <c r="E49" s="8" t="str">
        <f>IF(ISBLANK(Table1[[#This Row],[Value]]),"&lt; Enter Value 1 - 5","")</f>
        <v>&lt; Enter Value 1 - 5</v>
      </c>
    </row>
    <row r="50" spans="2:5" ht="45" x14ac:dyDescent="0.2">
      <c r="B50" s="19" t="s">
        <v>100</v>
      </c>
      <c r="C50" s="9"/>
      <c r="D50" s="6"/>
      <c r="E50" s="8" t="str">
        <f>IF(ISBLANK(Table1[[#This Row],[Value]]),"&lt; Enter Value 1 - 5","")</f>
        <v>&lt; Enter Value 1 - 5</v>
      </c>
    </row>
    <row r="51" spans="2:5" ht="30" x14ac:dyDescent="0.2">
      <c r="B51" s="19" t="s">
        <v>101</v>
      </c>
      <c r="C51" s="9"/>
      <c r="D51" s="6"/>
      <c r="E51" s="8" t="str">
        <f>IF(ISBLANK(Table1[[#This Row],[Value]]),"&lt; Enter Value 1 - 5","")</f>
        <v>&lt; Enter Value 1 - 5</v>
      </c>
    </row>
    <row r="52" spans="2:5" ht="30" x14ac:dyDescent="0.2">
      <c r="B52" s="19" t="s">
        <v>102</v>
      </c>
      <c r="C52" s="9"/>
      <c r="D52" s="6"/>
      <c r="E52" s="8" t="str">
        <f>IF(ISBLANK(Table1[[#This Row],[Value]]),"&lt; Enter Value 1 - 5","")</f>
        <v>&lt; Enter Value 1 - 5</v>
      </c>
    </row>
    <row r="53" spans="2:5" ht="30" x14ac:dyDescent="0.2">
      <c r="B53" s="19" t="s">
        <v>103</v>
      </c>
      <c r="C53" s="9"/>
      <c r="D53" s="6"/>
      <c r="E53" s="8" t="str">
        <f>IF(ISBLANK(Table1[[#This Row],[Value]]),"&lt; Enter Value 1 - 5","")</f>
        <v>&lt; Enter Value 1 - 5</v>
      </c>
    </row>
    <row r="54" spans="2:5" ht="30" x14ac:dyDescent="0.2">
      <c r="B54" s="19" t="s">
        <v>104</v>
      </c>
      <c r="C54" s="9"/>
      <c r="D54" s="6"/>
      <c r="E54" s="8" t="str">
        <f>IF(ISBLANK(Table1[[#This Row],[Value]]),"&lt; Enter Value 1 - 5","")</f>
        <v>&lt; Enter Value 1 - 5</v>
      </c>
    </row>
    <row r="55" spans="2:5" ht="30" x14ac:dyDescent="0.2">
      <c r="B55" s="19" t="s">
        <v>105</v>
      </c>
      <c r="C55" s="9"/>
      <c r="D55" s="6"/>
      <c r="E55" s="8" t="str">
        <f>IF(ISBLANK(Table1[[#This Row],[Value]]),"&lt; Enter Value 1 - 5","")</f>
        <v>&lt; Enter Value 1 - 5</v>
      </c>
    </row>
    <row r="56" spans="2:5" ht="30" x14ac:dyDescent="0.2">
      <c r="B56" s="19" t="s">
        <v>106</v>
      </c>
      <c r="C56" s="9"/>
      <c r="D56" s="6"/>
      <c r="E56" s="8" t="str">
        <f>IF(ISBLANK(Table1[[#This Row],[Value]]),"&lt; Enter Value 1 - 5","")</f>
        <v>&lt; Enter Value 1 - 5</v>
      </c>
    </row>
    <row r="57" spans="2:5" ht="29" x14ac:dyDescent="0.2">
      <c r="B57" s="19" t="s">
        <v>107</v>
      </c>
      <c r="C57" s="9"/>
      <c r="D57" s="6"/>
      <c r="E57" s="8" t="str">
        <f>IF(ISBLANK(Table1[[#This Row],[Value]]),"&lt; Enter Value 1 - 5","")</f>
        <v>&lt; Enter Value 1 - 5</v>
      </c>
    </row>
    <row r="58" spans="2:5" ht="30" x14ac:dyDescent="0.2">
      <c r="B58" s="19" t="s">
        <v>108</v>
      </c>
      <c r="C58" s="9"/>
      <c r="D58" s="6"/>
      <c r="E58" s="8" t="str">
        <f>IF(ISBLANK(Table1[[#This Row],[Value]]),"&lt; Enter Value 1 - 5","")</f>
        <v>&lt; Enter Value 1 - 5</v>
      </c>
    </row>
    <row r="59" spans="2:5" ht="30" x14ac:dyDescent="0.2">
      <c r="B59" s="19" t="s">
        <v>109</v>
      </c>
      <c r="C59" s="9"/>
      <c r="D59" s="6"/>
      <c r="E59" s="8" t="str">
        <f>IF(ISBLANK(Table1[[#This Row],[Value]]),"&lt; Enter Value 1 - 5","")</f>
        <v>&lt; Enter Value 1 - 5</v>
      </c>
    </row>
    <row r="60" spans="2:5" ht="30" x14ac:dyDescent="0.2">
      <c r="B60" s="19" t="s">
        <v>110</v>
      </c>
      <c r="C60" s="9"/>
      <c r="D60" s="6"/>
      <c r="E60" s="8" t="str">
        <f>IF(ISBLANK(Table1[[#This Row],[Value]]),"&lt; Enter Value 1 - 5","")</f>
        <v>&lt; Enter Value 1 - 5</v>
      </c>
    </row>
    <row r="61" spans="2:5" ht="29" x14ac:dyDescent="0.2">
      <c r="B61" s="19" t="s">
        <v>111</v>
      </c>
      <c r="C61" s="9"/>
      <c r="D61" s="6"/>
      <c r="E61" s="8" t="str">
        <f>IF(ISBLANK(Table1[[#This Row],[Value]]),"&lt; Enter Value 1 - 5","")</f>
        <v>&lt; Enter Value 1 - 5</v>
      </c>
    </row>
    <row r="62" spans="2:5" ht="30" x14ac:dyDescent="0.2">
      <c r="B62" s="19" t="s">
        <v>112</v>
      </c>
      <c r="C62" s="9"/>
      <c r="D62" s="6"/>
      <c r="E62" s="8" t="str">
        <f>IF(ISBLANK(Table1[[#This Row],[Value]]),"&lt; Enter Value 1 - 5","")</f>
        <v>&lt; Enter Value 1 - 5</v>
      </c>
    </row>
    <row r="63" spans="2:5" ht="30" x14ac:dyDescent="0.2">
      <c r="B63" s="19" t="s">
        <v>113</v>
      </c>
      <c r="C63" s="9"/>
      <c r="D63" s="6"/>
      <c r="E63" s="8" t="str">
        <f>IF(ISBLANK(Table1[[#This Row],[Value]]),"&lt; Enter Value 1 - 5","")</f>
        <v>&lt; Enter Value 1 - 5</v>
      </c>
    </row>
    <row r="64" spans="2:5" ht="30" x14ac:dyDescent="0.2">
      <c r="B64" s="19" t="s">
        <v>114</v>
      </c>
      <c r="C64" s="9"/>
      <c r="D64" s="6"/>
      <c r="E64" s="8" t="str">
        <f>IF(ISBLANK(Table1[[#This Row],[Value]]),"&lt; Enter Value 1 - 5","")</f>
        <v>&lt; Enter Value 1 - 5</v>
      </c>
    </row>
    <row r="65" spans="2:5" ht="30" x14ac:dyDescent="0.2">
      <c r="B65" s="19" t="s">
        <v>115</v>
      </c>
      <c r="C65" s="9"/>
      <c r="D65" s="6"/>
      <c r="E65" s="8" t="str">
        <f>IF(ISBLANK(Table1[[#This Row],[Value]]),"&lt; Enter Value 1 - 5","")</f>
        <v>&lt; Enter Value 1 - 5</v>
      </c>
    </row>
    <row r="66" spans="2:5" ht="30" x14ac:dyDescent="0.2">
      <c r="B66" s="19" t="s">
        <v>116</v>
      </c>
      <c r="C66" s="9"/>
      <c r="D66" s="6"/>
      <c r="E66" s="8" t="str">
        <f>IF(ISBLANK(Table1[[#This Row],[Value]]),"&lt; Enter Value 1 - 5","")</f>
        <v>&lt; Enter Value 1 - 5</v>
      </c>
    </row>
    <row r="67" spans="2:5" ht="30" x14ac:dyDescent="0.2">
      <c r="B67" s="19" t="s">
        <v>117</v>
      </c>
      <c r="C67" s="9"/>
      <c r="D67" s="6"/>
      <c r="E67" s="8" t="str">
        <f>IF(ISBLANK(Table1[[#This Row],[Value]]),"&lt; Enter Value 1 - 5","")</f>
        <v>&lt; Enter Value 1 - 5</v>
      </c>
    </row>
    <row r="68" spans="2:5" ht="30" x14ac:dyDescent="0.2">
      <c r="B68" s="19" t="s">
        <v>118</v>
      </c>
      <c r="C68" s="9"/>
      <c r="D68" s="6"/>
      <c r="E68" s="8" t="str">
        <f>IF(ISBLANK(Table1[[#This Row],[Value]]),"&lt; Enter Value 1 - 5","")</f>
        <v>&lt; Enter Value 1 - 5</v>
      </c>
    </row>
    <row r="69" spans="2:5" ht="30" x14ac:dyDescent="0.2">
      <c r="B69" s="19" t="s">
        <v>119</v>
      </c>
      <c r="C69" s="9"/>
      <c r="D69" s="6"/>
      <c r="E69" s="8" t="str">
        <f>IF(ISBLANK(Table1[[#This Row],[Value]]),"&lt; Enter Value 1 - 5","")</f>
        <v>&lt; Enter Value 1 - 5</v>
      </c>
    </row>
    <row r="70" spans="2:5" ht="30" x14ac:dyDescent="0.2">
      <c r="B70" s="19" t="s">
        <v>120</v>
      </c>
      <c r="C70" s="9"/>
      <c r="D70" s="6"/>
      <c r="E70" s="8" t="str">
        <f>IF(ISBLANK(Table1[[#This Row],[Value]]),"&lt; Enter Value 1 - 5","")</f>
        <v>&lt; Enter Value 1 - 5</v>
      </c>
    </row>
    <row r="71" spans="2:5" ht="30" x14ac:dyDescent="0.2">
      <c r="B71" s="19" t="s">
        <v>121</v>
      </c>
      <c r="C71" s="9"/>
      <c r="D71" s="6"/>
      <c r="E71" s="8" t="str">
        <f>IF(ISBLANK(Table1[[#This Row],[Value]]),"&lt; Enter Value 1 - 5","")</f>
        <v>&lt; Enter Value 1 - 5</v>
      </c>
    </row>
    <row r="72" spans="2:5" ht="30" x14ac:dyDescent="0.2">
      <c r="B72" s="23" t="s">
        <v>3</v>
      </c>
      <c r="C72" s="9"/>
      <c r="D72" s="6"/>
      <c r="E72" s="8" t="str">
        <f>IF(ISBLANK(Table1[[#This Row],[Value]]),"&lt; Enter Value 1 - 5","")</f>
        <v>&lt; Enter Value 1 - 5</v>
      </c>
    </row>
    <row r="73" spans="2:5" ht="45" x14ac:dyDescent="0.2">
      <c r="B73" s="23" t="s">
        <v>4</v>
      </c>
      <c r="C73" s="9"/>
      <c r="D73" s="6"/>
      <c r="E73" s="8" t="str">
        <f>IF(ISBLANK(Table1[[#This Row],[Value]]),"&lt; Enter Value 1 - 5","")</f>
        <v>&lt; Enter Value 1 - 5</v>
      </c>
    </row>
    <row r="74" spans="2:5" ht="45" x14ac:dyDescent="0.2">
      <c r="B74" s="23" t="s">
        <v>5</v>
      </c>
      <c r="C74" s="9"/>
      <c r="D74" s="6"/>
      <c r="E74" s="8" t="str">
        <f>IF(ISBLANK(Table1[[#This Row],[Value]]),"&lt; Enter Value 1 - 5","")</f>
        <v>&lt; Enter Value 1 - 5</v>
      </c>
    </row>
    <row r="75" spans="2:5" ht="45" x14ac:dyDescent="0.2">
      <c r="B75" s="23" t="s">
        <v>6</v>
      </c>
      <c r="C75" s="9"/>
      <c r="D75" s="6"/>
      <c r="E75" s="8" t="str">
        <f>IF(ISBLANK(Table1[[#This Row],[Value]]),"&lt; Enter Value 1 - 5","")</f>
        <v>&lt; Enter Value 1 - 5</v>
      </c>
    </row>
    <row r="76" spans="2:5" ht="45" x14ac:dyDescent="0.2">
      <c r="B76" s="23" t="s">
        <v>7</v>
      </c>
      <c r="C76" s="9"/>
      <c r="D76" s="6"/>
      <c r="E76" s="8" t="str">
        <f>IF(ISBLANK(Table1[[#This Row],[Value]]),"&lt; Enter Value 1 - 5","")</f>
        <v>&lt; Enter Value 1 - 5</v>
      </c>
    </row>
    <row r="77" spans="2:5" ht="30" x14ac:dyDescent="0.2">
      <c r="B77" s="23" t="s">
        <v>8</v>
      </c>
      <c r="C77" s="9"/>
      <c r="D77" s="6"/>
      <c r="E77" s="8" t="str">
        <f>IF(ISBLANK(Table1[[#This Row],[Value]]),"&lt; Enter Value 1 - 5","")</f>
        <v>&lt; Enter Value 1 - 5</v>
      </c>
    </row>
    <row r="78" spans="2:5" ht="45" x14ac:dyDescent="0.2">
      <c r="B78" s="23" t="s">
        <v>9</v>
      </c>
      <c r="C78" s="9"/>
      <c r="D78" s="6"/>
      <c r="E78" s="8" t="str">
        <f>IF(ISBLANK(Table1[[#This Row],[Value]]),"&lt; Enter Value 1 - 5","")</f>
        <v>&lt; Enter Value 1 - 5</v>
      </c>
    </row>
    <row r="79" spans="2:5" ht="45" x14ac:dyDescent="0.2">
      <c r="B79" s="23" t="s">
        <v>10</v>
      </c>
      <c r="C79" s="9"/>
      <c r="D79" s="6"/>
      <c r="E79" s="8" t="str">
        <f>IF(ISBLANK(Table1[[#This Row],[Value]]),"&lt; Enter Value 1 - 5","")</f>
        <v>&lt; Enter Value 1 - 5</v>
      </c>
    </row>
    <row r="80" spans="2:5" ht="45" x14ac:dyDescent="0.2">
      <c r="B80" s="23" t="s">
        <v>11</v>
      </c>
      <c r="C80" s="9"/>
      <c r="D80" s="6"/>
      <c r="E80" s="8" t="str">
        <f>IF(ISBLANK(Table1[[#This Row],[Value]]),"&lt; Enter Value 1 - 5","")</f>
        <v>&lt; Enter Value 1 - 5</v>
      </c>
    </row>
    <row r="81" spans="2:5" ht="45" x14ac:dyDescent="0.2">
      <c r="B81" s="23" t="s">
        <v>12</v>
      </c>
      <c r="C81" s="9"/>
      <c r="D81" s="6"/>
      <c r="E81" s="8" t="str">
        <f>IF(ISBLANK(Table1[[#This Row],[Value]]),"&lt; Enter Value 1 - 5","")</f>
        <v>&lt; Enter Value 1 - 5</v>
      </c>
    </row>
    <row r="82" spans="2:5" ht="45" x14ac:dyDescent="0.2">
      <c r="B82" s="23" t="s">
        <v>13</v>
      </c>
      <c r="C82" s="9"/>
      <c r="D82" s="6"/>
      <c r="E82" s="8" t="str">
        <f>IF(ISBLANK(Table1[[#This Row],[Value]]),"&lt; Enter Value 1 - 5","")</f>
        <v>&lt; Enter Value 1 - 5</v>
      </c>
    </row>
    <row r="83" spans="2:5" ht="30" x14ac:dyDescent="0.2">
      <c r="B83" s="23" t="s">
        <v>14</v>
      </c>
      <c r="C83" s="9"/>
      <c r="D83" s="6"/>
      <c r="E83" s="8" t="str">
        <f>IF(ISBLANK(Table1[[#This Row],[Value]]),"&lt; Enter Value 1 - 5","")</f>
        <v>&lt; Enter Value 1 - 5</v>
      </c>
    </row>
    <row r="84" spans="2:5" ht="30" x14ac:dyDescent="0.2">
      <c r="B84" s="23" t="s">
        <v>15</v>
      </c>
      <c r="C84" s="9"/>
      <c r="D84" s="6"/>
      <c r="E84" s="8" t="str">
        <f>IF(ISBLANK(Table1[[#This Row],[Value]]),"&lt; Enter Value 1 - 5","")</f>
        <v>&lt; Enter Value 1 - 5</v>
      </c>
    </row>
    <row r="85" spans="2:5" ht="45" x14ac:dyDescent="0.2">
      <c r="B85" s="23" t="s">
        <v>16</v>
      </c>
      <c r="C85" s="9"/>
      <c r="D85" s="6"/>
      <c r="E85" s="8" t="str">
        <f>IF(ISBLANK(Table1[[#This Row],[Value]]),"&lt; Enter Value 1 - 5","")</f>
        <v>&lt; Enter Value 1 - 5</v>
      </c>
    </row>
    <row r="86" spans="2:5" ht="45" x14ac:dyDescent="0.2">
      <c r="B86" s="23" t="s">
        <v>17</v>
      </c>
      <c r="C86" s="9"/>
      <c r="D86" s="6"/>
      <c r="E86" s="8" t="str">
        <f>IF(ISBLANK(Table1[[#This Row],[Value]]),"&lt; Enter Value 1 - 5","")</f>
        <v>&lt; Enter Value 1 - 5</v>
      </c>
    </row>
    <row r="87" spans="2:5" ht="30" x14ac:dyDescent="0.2">
      <c r="B87" s="23" t="s">
        <v>18</v>
      </c>
      <c r="C87" s="9"/>
      <c r="D87" s="6"/>
      <c r="E87" s="8" t="str">
        <f>IF(ISBLANK(Table1[[#This Row],[Value]]),"&lt; Enter Value 1 - 5","")</f>
        <v>&lt; Enter Value 1 - 5</v>
      </c>
    </row>
    <row r="88" spans="2:5" ht="45" x14ac:dyDescent="0.2">
      <c r="B88" s="23" t="s">
        <v>19</v>
      </c>
      <c r="C88" s="9"/>
      <c r="D88" s="6"/>
      <c r="E88" s="8" t="str">
        <f>IF(ISBLANK(Table1[[#This Row],[Value]]),"&lt; Enter Value 1 - 5","")</f>
        <v>&lt; Enter Value 1 - 5</v>
      </c>
    </row>
    <row r="89" spans="2:5" ht="45" x14ac:dyDescent="0.2">
      <c r="B89" s="23" t="s">
        <v>20</v>
      </c>
      <c r="C89" s="9"/>
      <c r="D89" s="6"/>
      <c r="E89" s="8" t="str">
        <f>IF(ISBLANK(Table1[[#This Row],[Value]]),"&lt; Enter Value 1 - 5","")</f>
        <v>&lt; Enter Value 1 - 5</v>
      </c>
    </row>
    <row r="90" spans="2:5" ht="45" x14ac:dyDescent="0.2">
      <c r="B90" s="23" t="s">
        <v>21</v>
      </c>
      <c r="C90" s="9"/>
      <c r="D90" s="6"/>
      <c r="E90" s="8" t="str">
        <f>IF(ISBLANK(Table1[[#This Row],[Value]]),"&lt; Enter Value 1 - 5","")</f>
        <v>&lt; Enter Value 1 - 5</v>
      </c>
    </row>
    <row r="91" spans="2:5" ht="45" x14ac:dyDescent="0.2">
      <c r="B91" s="23" t="s">
        <v>22</v>
      </c>
      <c r="C91" s="9"/>
      <c r="D91" s="6"/>
      <c r="E91" s="8" t="str">
        <f>IF(ISBLANK(Table1[[#This Row],[Value]]),"&lt; Enter Value 1 - 5","")</f>
        <v>&lt; Enter Value 1 - 5</v>
      </c>
    </row>
    <row r="92" spans="2:5" ht="30" x14ac:dyDescent="0.2">
      <c r="B92" s="23" t="s">
        <v>23</v>
      </c>
      <c r="C92" s="9"/>
      <c r="D92" s="6"/>
      <c r="E92" s="8" t="str">
        <f>IF(ISBLANK(Table1[[#This Row],[Value]]),"&lt; Enter Value 1 - 5","")</f>
        <v>&lt; Enter Value 1 - 5</v>
      </c>
    </row>
    <row r="93" spans="2:5" ht="45" x14ac:dyDescent="0.2">
      <c r="B93" s="23" t="s">
        <v>24</v>
      </c>
      <c r="C93" s="9"/>
      <c r="D93" s="6"/>
      <c r="E93" s="8" t="str">
        <f>IF(ISBLANK(Table1[[#This Row],[Value]]),"&lt; Enter Value 1 - 5","")</f>
        <v>&lt; Enter Value 1 - 5</v>
      </c>
    </row>
    <row r="94" spans="2:5" ht="30" x14ac:dyDescent="0.2">
      <c r="B94" s="23" t="s">
        <v>25</v>
      </c>
      <c r="C94" s="9"/>
      <c r="D94" s="6"/>
      <c r="E94" s="8" t="str">
        <f>IF(ISBLANK(Table1[[#This Row],[Value]]),"&lt; Enter Value 1 - 5","")</f>
        <v>&lt; Enter Value 1 - 5</v>
      </c>
    </row>
    <row r="95" spans="2:5" ht="45" x14ac:dyDescent="0.2">
      <c r="B95" s="23" t="s">
        <v>26</v>
      </c>
      <c r="C95" s="9"/>
      <c r="D95" s="6"/>
      <c r="E95" s="8" t="str">
        <f>IF(ISBLANK(Table1[[#This Row],[Value]]),"&lt; Enter Value 1 - 5","")</f>
        <v>&lt; Enter Value 1 - 5</v>
      </c>
    </row>
    <row r="96" spans="2:5" ht="45" x14ac:dyDescent="0.2">
      <c r="B96" s="23" t="s">
        <v>27</v>
      </c>
      <c r="C96" s="9"/>
      <c r="D96" s="6"/>
      <c r="E96" s="8" t="str">
        <f>IF(ISBLANK(Table1[[#This Row],[Value]]),"&lt; Enter Value 1 - 5","")</f>
        <v>&lt; Enter Value 1 - 5</v>
      </c>
    </row>
    <row r="97" spans="2:5" ht="45" x14ac:dyDescent="0.2">
      <c r="B97" s="20" t="s">
        <v>52</v>
      </c>
      <c r="C97" s="9"/>
      <c r="D97" s="6"/>
      <c r="E97" s="8" t="str">
        <f>IF(ISBLANK(Table1[[#This Row],[Value]]),"&lt; Enter Value 1 - 5","")</f>
        <v>&lt; Enter Value 1 - 5</v>
      </c>
    </row>
    <row r="98" spans="2:5" ht="45" x14ac:dyDescent="0.2">
      <c r="B98" s="20" t="s">
        <v>53</v>
      </c>
      <c r="C98" s="9"/>
      <c r="D98" s="6"/>
      <c r="E98" s="8" t="str">
        <f>IF(ISBLANK(Table1[[#This Row],[Value]]),"&lt; Enter Value 1 - 5","")</f>
        <v>&lt; Enter Value 1 - 5</v>
      </c>
    </row>
    <row r="99" spans="2:5" ht="45" x14ac:dyDescent="0.2">
      <c r="B99" s="20" t="s">
        <v>54</v>
      </c>
      <c r="C99" s="9"/>
      <c r="D99" s="6"/>
      <c r="E99" s="8" t="str">
        <f>IF(ISBLANK(Table1[[#This Row],[Value]]),"&lt; Enter Value 1 - 5","")</f>
        <v>&lt; Enter Value 1 - 5</v>
      </c>
    </row>
    <row r="100" spans="2:5" ht="60" x14ac:dyDescent="0.2">
      <c r="B100" s="20" t="s">
        <v>55</v>
      </c>
      <c r="C100" s="9"/>
      <c r="D100" s="6"/>
      <c r="E100" s="8" t="str">
        <f>IF(ISBLANK(Table1[[#This Row],[Value]]),"&lt; Enter Value 1 - 5","")</f>
        <v>&lt; Enter Value 1 - 5</v>
      </c>
    </row>
    <row r="101" spans="2:5" ht="45" x14ac:dyDescent="0.2">
      <c r="B101" s="20" t="s">
        <v>56</v>
      </c>
      <c r="C101" s="9"/>
      <c r="D101" s="6"/>
      <c r="E101" s="8" t="str">
        <f>IF(ISBLANK(Table1[[#This Row],[Value]]),"&lt; Enter Value 1 - 5","")</f>
        <v>&lt; Enter Value 1 - 5</v>
      </c>
    </row>
    <row r="102" spans="2:5" ht="45" x14ac:dyDescent="0.2">
      <c r="B102" s="20" t="s">
        <v>57</v>
      </c>
      <c r="C102" s="9"/>
      <c r="D102" s="6"/>
      <c r="E102" s="8" t="str">
        <f>IF(ISBLANK(Table1[[#This Row],[Value]]),"&lt; Enter Value 1 - 5","")</f>
        <v>&lt; Enter Value 1 - 5</v>
      </c>
    </row>
    <row r="103" spans="2:5" ht="45" x14ac:dyDescent="0.2">
      <c r="B103" s="20" t="s">
        <v>58</v>
      </c>
      <c r="C103" s="9"/>
      <c r="D103" s="6"/>
      <c r="E103" s="8" t="str">
        <f>IF(ISBLANK(Table1[[#This Row],[Value]]),"&lt; Enter Value 1 - 5","")</f>
        <v>&lt; Enter Value 1 - 5</v>
      </c>
    </row>
    <row r="104" spans="2:5" ht="45" x14ac:dyDescent="0.2">
      <c r="B104" s="20" t="s">
        <v>59</v>
      </c>
      <c r="C104" s="9"/>
      <c r="D104" s="6"/>
      <c r="E104" s="8" t="str">
        <f>IF(ISBLANK(Table1[[#This Row],[Value]]),"&lt; Enter Value 1 - 5","")</f>
        <v>&lt; Enter Value 1 - 5</v>
      </c>
    </row>
    <row r="105" spans="2:5" ht="45" x14ac:dyDescent="0.2">
      <c r="B105" s="20" t="s">
        <v>60</v>
      </c>
      <c r="C105" s="9"/>
      <c r="D105" s="6"/>
      <c r="E105" s="8" t="str">
        <f>IF(ISBLANK(Table1[[#This Row],[Value]]),"&lt; Enter Value 1 - 5","")</f>
        <v>&lt; Enter Value 1 - 5</v>
      </c>
    </row>
    <row r="106" spans="2:5" ht="45" x14ac:dyDescent="0.2">
      <c r="B106" s="20" t="s">
        <v>61</v>
      </c>
      <c r="C106" s="9"/>
      <c r="D106" s="6"/>
      <c r="E106" s="8" t="str">
        <f>IF(ISBLANK(Table1[[#This Row],[Value]]),"&lt; Enter Value 1 - 5","")</f>
        <v>&lt; Enter Value 1 - 5</v>
      </c>
    </row>
    <row r="107" spans="2:5" ht="45" x14ac:dyDescent="0.2">
      <c r="B107" s="20" t="s">
        <v>62</v>
      </c>
      <c r="C107" s="9"/>
      <c r="D107" s="6"/>
      <c r="E107" s="8" t="str">
        <f>IF(ISBLANK(Table1[[#This Row],[Value]]),"&lt; Enter Value 1 - 5","")</f>
        <v>&lt; Enter Value 1 - 5</v>
      </c>
    </row>
    <row r="108" spans="2:5" ht="45" x14ac:dyDescent="0.2">
      <c r="B108" s="20" t="s">
        <v>63</v>
      </c>
      <c r="C108" s="9"/>
      <c r="D108" s="6"/>
      <c r="E108" s="8" t="str">
        <f>IF(ISBLANK(Table1[[#This Row],[Value]]),"&lt; Enter Value 1 - 5","")</f>
        <v>&lt; Enter Value 1 - 5</v>
      </c>
    </row>
    <row r="109" spans="2:5" ht="45" x14ac:dyDescent="0.2">
      <c r="B109" s="20" t="s">
        <v>64</v>
      </c>
      <c r="C109" s="9"/>
      <c r="D109" s="6"/>
      <c r="E109" s="8" t="str">
        <f>IF(ISBLANK(Table1[[#This Row],[Value]]),"&lt; Enter Value 1 - 5","")</f>
        <v>&lt; Enter Value 1 - 5</v>
      </c>
    </row>
    <row r="110" spans="2:5" ht="45" x14ac:dyDescent="0.2">
      <c r="B110" s="20" t="s">
        <v>65</v>
      </c>
      <c r="C110" s="9"/>
      <c r="D110" s="6"/>
      <c r="E110" s="8" t="str">
        <f>IF(ISBLANK(Table1[[#This Row],[Value]]),"&lt; Enter Value 1 - 5","")</f>
        <v>&lt; Enter Value 1 - 5</v>
      </c>
    </row>
    <row r="111" spans="2:5" ht="45" x14ac:dyDescent="0.2">
      <c r="B111" s="20" t="s">
        <v>66</v>
      </c>
      <c r="C111" s="9"/>
      <c r="D111" s="6"/>
      <c r="E111" s="8" t="str">
        <f>IF(ISBLANK(Table1[[#This Row],[Value]]),"&lt; Enter Value 1 - 5","")</f>
        <v>&lt; Enter Value 1 - 5</v>
      </c>
    </row>
    <row r="112" spans="2:5" ht="45" x14ac:dyDescent="0.2">
      <c r="B112" s="20" t="s">
        <v>67</v>
      </c>
      <c r="C112" s="9"/>
      <c r="D112" s="6"/>
      <c r="E112" s="8" t="str">
        <f>IF(ISBLANK(Table1[[#This Row],[Value]]),"&lt; Enter Value 1 - 5","")</f>
        <v>&lt; Enter Value 1 - 5</v>
      </c>
    </row>
    <row r="113" spans="2:5" ht="60" x14ac:dyDescent="0.2">
      <c r="B113" s="20" t="s">
        <v>68</v>
      </c>
      <c r="C113" s="9"/>
      <c r="D113" s="6"/>
      <c r="E113" s="8" t="str">
        <f>IF(ISBLANK(Table1[[#This Row],[Value]]),"&lt; Enter Value 1 - 5","")</f>
        <v>&lt; Enter Value 1 - 5</v>
      </c>
    </row>
    <row r="114" spans="2:5" ht="45" x14ac:dyDescent="0.2">
      <c r="B114" s="20" t="s">
        <v>69</v>
      </c>
      <c r="C114" s="9"/>
      <c r="D114" s="6"/>
      <c r="E114" s="8" t="str">
        <f>IF(ISBLANK(Table1[[#This Row],[Value]]),"&lt; Enter Value 1 - 5","")</f>
        <v>&lt; Enter Value 1 - 5</v>
      </c>
    </row>
    <row r="115" spans="2:5" ht="45" x14ac:dyDescent="0.2">
      <c r="B115" s="20" t="s">
        <v>70</v>
      </c>
      <c r="C115" s="9"/>
      <c r="D115" s="6"/>
      <c r="E115" s="8" t="str">
        <f>IF(ISBLANK(Table1[[#This Row],[Value]]),"&lt; Enter Value 1 - 5","")</f>
        <v>&lt; Enter Value 1 - 5</v>
      </c>
    </row>
    <row r="116" spans="2:5" ht="60" x14ac:dyDescent="0.2">
      <c r="B116" s="20" t="s">
        <v>71</v>
      </c>
      <c r="C116" s="9"/>
      <c r="D116" s="6"/>
      <c r="E116" s="8" t="str">
        <f>IF(ISBLANK(Table1[[#This Row],[Value]]),"&lt; Enter Value 1 - 5","")</f>
        <v>&lt; Enter Value 1 - 5</v>
      </c>
    </row>
    <row r="117" spans="2:5" ht="45" x14ac:dyDescent="0.2">
      <c r="B117" s="20" t="s">
        <v>72</v>
      </c>
      <c r="C117" s="9"/>
      <c r="D117" s="6"/>
      <c r="E117" s="8" t="str">
        <f>IF(ISBLANK(Table1[[#This Row],[Value]]),"&lt; Enter Value 1 - 5","")</f>
        <v>&lt; Enter Value 1 - 5</v>
      </c>
    </row>
    <row r="118" spans="2:5" ht="45" x14ac:dyDescent="0.2">
      <c r="B118" s="20" t="s">
        <v>73</v>
      </c>
      <c r="C118" s="9"/>
      <c r="D118" s="6"/>
      <c r="E118" s="8" t="str">
        <f>IF(ISBLANK(Table1[[#This Row],[Value]]),"&lt; Enter Value 1 - 5","")</f>
        <v>&lt; Enter Value 1 - 5</v>
      </c>
    </row>
    <row r="119" spans="2:5" ht="45" x14ac:dyDescent="0.2">
      <c r="B119" s="20" t="s">
        <v>74</v>
      </c>
      <c r="C119" s="9"/>
      <c r="D119" s="6"/>
      <c r="E119" s="8" t="str">
        <f>IF(ISBLANK(Table1[[#This Row],[Value]]),"&lt; Enter Value 1 - 5","")</f>
        <v>&lt; Enter Value 1 - 5</v>
      </c>
    </row>
    <row r="120" spans="2:5" ht="45" x14ac:dyDescent="0.2">
      <c r="B120" s="20" t="s">
        <v>75</v>
      </c>
      <c r="C120" s="9"/>
      <c r="D120" s="6"/>
      <c r="E120" s="8" t="str">
        <f>IF(ISBLANK(Table1[[#This Row],[Value]]),"&lt; Enter Value 1 - 5","")</f>
        <v>&lt; Enter Value 1 - 5</v>
      </c>
    </row>
    <row r="121" spans="2:5" ht="45" x14ac:dyDescent="0.2">
      <c r="B121" s="20" t="s">
        <v>76</v>
      </c>
      <c r="C121" s="9"/>
      <c r="D121" s="6"/>
      <c r="E121" s="8" t="str">
        <f>IF(ISBLANK(Table1[[#This Row],[Value]]),"&lt; Enter Value 1 - 5","")</f>
        <v>&lt; Enter Value 1 - 5</v>
      </c>
    </row>
    <row r="122" spans="2:5" ht="45" x14ac:dyDescent="0.2">
      <c r="B122" s="21" t="s">
        <v>28</v>
      </c>
      <c r="C122" s="9"/>
      <c r="D122" s="6"/>
      <c r="E122" s="8" t="str">
        <f>IF(ISBLANK(Table1[[#This Row],[Value]]),"&lt; Enter Value 1 - 5","")</f>
        <v>&lt; Enter Value 1 - 5</v>
      </c>
    </row>
    <row r="123" spans="2:5" ht="45" x14ac:dyDescent="0.2">
      <c r="B123" s="21" t="s">
        <v>29</v>
      </c>
      <c r="C123" s="9"/>
      <c r="D123" s="6"/>
      <c r="E123" s="8" t="str">
        <f>IF(ISBLANK(Table1[[#This Row],[Value]]),"&lt; Enter Value 1 - 5","")</f>
        <v>&lt; Enter Value 1 - 5</v>
      </c>
    </row>
    <row r="124" spans="2:5" ht="45" x14ac:dyDescent="0.2">
      <c r="B124" s="21" t="s">
        <v>30</v>
      </c>
      <c r="C124" s="9"/>
      <c r="D124" s="6"/>
      <c r="E124" s="8" t="str">
        <f>IF(ISBLANK(Table1[[#This Row],[Value]]),"&lt; Enter Value 1 - 5","")</f>
        <v>&lt; Enter Value 1 - 5</v>
      </c>
    </row>
    <row r="125" spans="2:5" ht="45" x14ac:dyDescent="0.2">
      <c r="B125" s="21" t="s">
        <v>31</v>
      </c>
      <c r="C125" s="9"/>
      <c r="D125" s="6"/>
      <c r="E125" s="8" t="str">
        <f>IF(ISBLANK(Table1[[#This Row],[Value]]),"&lt; Enter Value 1 - 5","")</f>
        <v>&lt; Enter Value 1 - 5</v>
      </c>
    </row>
    <row r="126" spans="2:5" ht="45" x14ac:dyDescent="0.2">
      <c r="B126" s="21" t="s">
        <v>32</v>
      </c>
      <c r="C126" s="9"/>
      <c r="D126" s="6"/>
      <c r="E126" s="8" t="str">
        <f>IF(ISBLANK(Table1[[#This Row],[Value]]),"&lt; Enter Value 1 - 5","")</f>
        <v>&lt; Enter Value 1 - 5</v>
      </c>
    </row>
    <row r="127" spans="2:5" ht="30" x14ac:dyDescent="0.2">
      <c r="B127" s="21" t="s">
        <v>33</v>
      </c>
      <c r="C127" s="9"/>
      <c r="D127" s="6"/>
      <c r="E127" s="8" t="str">
        <f>IF(ISBLANK(Table1[[#This Row],[Value]]),"&lt; Enter Value 1 - 5","")</f>
        <v>&lt; Enter Value 1 - 5</v>
      </c>
    </row>
    <row r="128" spans="2:5" ht="30" x14ac:dyDescent="0.2">
      <c r="B128" s="21" t="s">
        <v>34</v>
      </c>
      <c r="C128" s="9"/>
      <c r="D128" s="6"/>
      <c r="E128" s="8" t="str">
        <f>IF(ISBLANK(Table1[[#This Row],[Value]]),"&lt; Enter Value 1 - 5","")</f>
        <v>&lt; Enter Value 1 - 5</v>
      </c>
    </row>
    <row r="129" spans="2:5" ht="45" x14ac:dyDescent="0.2">
      <c r="B129" s="21" t="s">
        <v>35</v>
      </c>
      <c r="C129" s="9"/>
      <c r="D129" s="6"/>
      <c r="E129" s="8" t="str">
        <f>IF(ISBLANK(Table1[[#This Row],[Value]]),"&lt; Enter Value 1 - 5","")</f>
        <v>&lt; Enter Value 1 - 5</v>
      </c>
    </row>
    <row r="130" spans="2:5" ht="45" x14ac:dyDescent="0.2">
      <c r="B130" s="21" t="s">
        <v>36</v>
      </c>
      <c r="C130" s="9"/>
      <c r="D130" s="6"/>
      <c r="E130" s="8" t="str">
        <f>IF(ISBLANK(Table1[[#This Row],[Value]]),"&lt; Enter Value 1 - 5","")</f>
        <v>&lt; Enter Value 1 - 5</v>
      </c>
    </row>
    <row r="131" spans="2:5" ht="45" x14ac:dyDescent="0.2">
      <c r="B131" s="21" t="s">
        <v>37</v>
      </c>
      <c r="C131" s="9"/>
      <c r="D131" s="6"/>
      <c r="E131" s="8" t="str">
        <f>IF(ISBLANK(Table1[[#This Row],[Value]]),"&lt; Enter Value 1 - 5","")</f>
        <v>&lt; Enter Value 1 - 5</v>
      </c>
    </row>
    <row r="132" spans="2:5" ht="45" x14ac:dyDescent="0.2">
      <c r="B132" s="21" t="s">
        <v>38</v>
      </c>
      <c r="C132" s="9"/>
      <c r="D132" s="6"/>
      <c r="E132" s="8" t="str">
        <f>IF(ISBLANK(Table1[[#This Row],[Value]]),"&lt; Enter Value 1 - 5","")</f>
        <v>&lt; Enter Value 1 - 5</v>
      </c>
    </row>
    <row r="133" spans="2:5" ht="45" x14ac:dyDescent="0.2">
      <c r="B133" s="21" t="s">
        <v>39</v>
      </c>
      <c r="C133" s="9"/>
      <c r="D133" s="6"/>
      <c r="E133" s="8" t="str">
        <f>IF(ISBLANK(Table1[[#This Row],[Value]]),"&lt; Enter Value 1 - 5","")</f>
        <v>&lt; Enter Value 1 - 5</v>
      </c>
    </row>
    <row r="134" spans="2:5" ht="45" x14ac:dyDescent="0.2">
      <c r="B134" s="21" t="s">
        <v>40</v>
      </c>
      <c r="C134" s="9"/>
      <c r="D134" s="6"/>
      <c r="E134" s="8" t="str">
        <f>IF(ISBLANK(Table1[[#This Row],[Value]]),"&lt; Enter Value 1 - 5","")</f>
        <v>&lt; Enter Value 1 - 5</v>
      </c>
    </row>
    <row r="135" spans="2:5" ht="45" x14ac:dyDescent="0.2">
      <c r="B135" s="21" t="s">
        <v>41</v>
      </c>
      <c r="C135" s="9"/>
      <c r="D135" s="6"/>
      <c r="E135" s="8" t="str">
        <f>IF(ISBLANK(Table1[[#This Row],[Value]]),"&lt; Enter Value 1 - 5","")</f>
        <v>&lt; Enter Value 1 - 5</v>
      </c>
    </row>
    <row r="136" spans="2:5" ht="45" x14ac:dyDescent="0.2">
      <c r="B136" s="21" t="s">
        <v>42</v>
      </c>
      <c r="C136" s="9"/>
      <c r="D136" s="6"/>
      <c r="E136" s="8" t="str">
        <f>IF(ISBLANK(Table1[[#This Row],[Value]]),"&lt; Enter Value 1 - 5","")</f>
        <v>&lt; Enter Value 1 - 5</v>
      </c>
    </row>
    <row r="137" spans="2:5" ht="45" x14ac:dyDescent="0.2">
      <c r="B137" s="21" t="s">
        <v>43</v>
      </c>
      <c r="C137" s="9"/>
      <c r="D137" s="6"/>
      <c r="E137" s="8" t="str">
        <f>IF(ISBLANK(Table1[[#This Row],[Value]]),"&lt; Enter Value 1 - 5","")</f>
        <v>&lt; Enter Value 1 - 5</v>
      </c>
    </row>
    <row r="138" spans="2:5" ht="45" x14ac:dyDescent="0.2">
      <c r="B138" s="21" t="s">
        <v>44</v>
      </c>
      <c r="C138" s="9"/>
      <c r="D138" s="6"/>
      <c r="E138" s="8" t="str">
        <f>IF(ISBLANK(Table1[[#This Row],[Value]]),"&lt; Enter Value 1 - 5","")</f>
        <v>&lt; Enter Value 1 - 5</v>
      </c>
    </row>
    <row r="139" spans="2:5" ht="45" x14ac:dyDescent="0.2">
      <c r="B139" s="21" t="s">
        <v>45</v>
      </c>
      <c r="C139" s="9"/>
      <c r="D139" s="6"/>
      <c r="E139" s="8" t="str">
        <f>IF(ISBLANK(Table1[[#This Row],[Value]]),"&lt; Enter Value 1 - 5","")</f>
        <v>&lt; Enter Value 1 - 5</v>
      </c>
    </row>
    <row r="140" spans="2:5" ht="30" x14ac:dyDescent="0.2">
      <c r="B140" s="21" t="s">
        <v>46</v>
      </c>
      <c r="C140" s="9"/>
      <c r="D140" s="6"/>
      <c r="E140" s="8" t="str">
        <f>IF(ISBLANK(Table1[[#This Row],[Value]]),"&lt; Enter Value 1 - 5","")</f>
        <v>&lt; Enter Value 1 - 5</v>
      </c>
    </row>
    <row r="141" spans="2:5" ht="30" x14ac:dyDescent="0.2">
      <c r="B141" s="21" t="s">
        <v>47</v>
      </c>
      <c r="C141" s="9"/>
      <c r="D141" s="6"/>
      <c r="E141" s="8" t="str">
        <f>IF(ISBLANK(Table1[[#This Row],[Value]]),"&lt; Enter Value 1 - 5","")</f>
        <v>&lt; Enter Value 1 - 5</v>
      </c>
    </row>
    <row r="142" spans="2:5" ht="45" x14ac:dyDescent="0.2">
      <c r="B142" s="21" t="s">
        <v>48</v>
      </c>
      <c r="C142" s="9"/>
      <c r="D142" s="6"/>
      <c r="E142" s="8" t="str">
        <f>IF(ISBLANK(Table1[[#This Row],[Value]]),"&lt; Enter Value 1 - 5","")</f>
        <v>&lt; Enter Value 1 - 5</v>
      </c>
    </row>
    <row r="143" spans="2:5" ht="45" x14ac:dyDescent="0.2">
      <c r="B143" s="21" t="s">
        <v>49</v>
      </c>
      <c r="C143" s="9"/>
      <c r="D143" s="6"/>
      <c r="E143" s="8" t="str">
        <f>IF(ISBLANK(Table1[[#This Row],[Value]]),"&lt; Enter Value 1 - 5","")</f>
        <v>&lt; Enter Value 1 - 5</v>
      </c>
    </row>
    <row r="144" spans="2:5" ht="45" x14ac:dyDescent="0.2">
      <c r="B144" s="21" t="s">
        <v>50</v>
      </c>
      <c r="C144" s="9"/>
      <c r="D144" s="6"/>
      <c r="E144" s="8" t="str">
        <f>IF(ISBLANK(Table1[[#This Row],[Value]]),"&lt; Enter Value 1 - 5","")</f>
        <v>&lt; Enter Value 1 - 5</v>
      </c>
    </row>
    <row r="145" spans="2:5" ht="45" x14ac:dyDescent="0.2">
      <c r="B145" s="21" t="s">
        <v>51</v>
      </c>
      <c r="C145" s="9"/>
      <c r="D145" s="6"/>
      <c r="E145" s="8" t="str">
        <f>IF(ISBLANK(Table1[[#This Row],[Value]]),"&lt; Enter Value 1 - 5","")</f>
        <v>&lt; Enter Value 1 - 5</v>
      </c>
    </row>
    <row r="146" spans="2:5" ht="45" x14ac:dyDescent="0.2">
      <c r="B146" s="21" t="s">
        <v>129</v>
      </c>
      <c r="C146" s="9"/>
      <c r="D146" s="6"/>
      <c r="E146" s="8" t="str">
        <f>IF(ISBLANK(Table1[[#This Row],[Value]]),"&lt; Enter Value 1 - 5","")</f>
        <v>&lt; Enter Value 1 - 5</v>
      </c>
    </row>
    <row r="147" spans="2:5" ht="30" x14ac:dyDescent="0.2">
      <c r="B147" s="22" t="s">
        <v>149</v>
      </c>
      <c r="C147" s="9"/>
      <c r="D147" s="6"/>
      <c r="E147" s="8" t="str">
        <f>IF(ISBLANK(Table1[[#This Row],[Value]]),"&lt; Enter Value 1 - 5","")</f>
        <v>&lt; Enter Value 1 - 5</v>
      </c>
    </row>
    <row r="148" spans="2:5" ht="45" x14ac:dyDescent="0.2">
      <c r="B148" s="22" t="s">
        <v>143</v>
      </c>
      <c r="C148" s="9"/>
      <c r="D148" s="6"/>
      <c r="E148" s="8" t="str">
        <f>IF(ISBLANK(Table1[[#This Row],[Value]]),"&lt; Enter Value 1 - 5","")</f>
        <v>&lt; Enter Value 1 - 5</v>
      </c>
    </row>
    <row r="149" spans="2:5" ht="30" x14ac:dyDescent="0.2">
      <c r="B149" s="22" t="s">
        <v>140</v>
      </c>
      <c r="C149" s="9"/>
      <c r="D149" s="6"/>
      <c r="E149" s="8" t="str">
        <f>IF(ISBLANK(Table1[[#This Row],[Value]]),"&lt; Enter Value 1 - 5","")</f>
        <v>&lt; Enter Value 1 - 5</v>
      </c>
    </row>
    <row r="150" spans="2:5" ht="30" x14ac:dyDescent="0.2">
      <c r="B150" s="22" t="s">
        <v>141</v>
      </c>
      <c r="C150" s="9"/>
      <c r="D150" s="6"/>
      <c r="E150" s="8" t="str">
        <f>IF(ISBLANK(Table1[[#This Row],[Value]]),"&lt; Enter Value 1 - 5","")</f>
        <v>&lt; Enter Value 1 - 5</v>
      </c>
    </row>
    <row r="151" spans="2:5" ht="30" x14ac:dyDescent="0.2">
      <c r="B151" s="22" t="s">
        <v>136</v>
      </c>
      <c r="C151" s="9"/>
      <c r="D151" s="6"/>
      <c r="E151" s="8" t="str">
        <f>IF(ISBLANK(Table1[[#This Row],[Value]]),"&lt; Enter Value 1 - 5","")</f>
        <v>&lt; Enter Value 1 - 5</v>
      </c>
    </row>
    <row r="152" spans="2:5" ht="45" x14ac:dyDescent="0.2">
      <c r="B152" s="22" t="s">
        <v>147</v>
      </c>
      <c r="C152" s="9"/>
      <c r="D152" s="6"/>
      <c r="E152" s="8" t="str">
        <f>IF(ISBLANK(Table1[[#This Row],[Value]]),"&lt; Enter Value 1 - 5","")</f>
        <v>&lt; Enter Value 1 - 5</v>
      </c>
    </row>
    <row r="153" spans="2:5" ht="30" x14ac:dyDescent="0.2">
      <c r="B153" s="22" t="s">
        <v>150</v>
      </c>
      <c r="C153" s="9"/>
      <c r="D153" s="6"/>
      <c r="E153" s="8" t="str">
        <f>IF(ISBLANK(Table1[[#This Row],[Value]]),"&lt; Enter Value 1 - 5","")</f>
        <v>&lt; Enter Value 1 - 5</v>
      </c>
    </row>
    <row r="154" spans="2:5" ht="45" x14ac:dyDescent="0.2">
      <c r="B154" s="22" t="s">
        <v>151</v>
      </c>
      <c r="C154" s="9"/>
      <c r="D154" s="6"/>
      <c r="E154" s="8" t="str">
        <f>IF(ISBLANK(Table1[[#This Row],[Value]]),"&lt; Enter Value 1 - 5","")</f>
        <v>&lt; Enter Value 1 - 5</v>
      </c>
    </row>
    <row r="155" spans="2:5" ht="30" x14ac:dyDescent="0.2">
      <c r="B155" s="22" t="s">
        <v>152</v>
      </c>
      <c r="C155" s="9"/>
      <c r="D155" s="6"/>
      <c r="E155" s="8" t="str">
        <f>IF(ISBLANK(Table1[[#This Row],[Value]]),"&lt; Enter Value 1 - 5","")</f>
        <v>&lt; Enter Value 1 - 5</v>
      </c>
    </row>
    <row r="156" spans="2:5" ht="30" x14ac:dyDescent="0.2">
      <c r="B156" s="22" t="s">
        <v>138</v>
      </c>
      <c r="C156" s="9"/>
      <c r="D156" s="6"/>
      <c r="E156" s="8" t="str">
        <f>IF(ISBLANK(Table1[[#This Row],[Value]]),"&lt; Enter Value 1 - 5","")</f>
        <v>&lt; Enter Value 1 - 5</v>
      </c>
    </row>
    <row r="157" spans="2:5" ht="30" x14ac:dyDescent="0.2">
      <c r="B157" s="22" t="s">
        <v>142</v>
      </c>
      <c r="C157" s="9"/>
      <c r="D157" s="6"/>
      <c r="E157" s="8" t="str">
        <f>IF(ISBLANK(Table1[[#This Row],[Value]]),"&lt; Enter Value 1 - 5","")</f>
        <v>&lt; Enter Value 1 - 5</v>
      </c>
    </row>
    <row r="158" spans="2:5" ht="45" x14ac:dyDescent="0.2">
      <c r="B158" s="22" t="s">
        <v>153</v>
      </c>
      <c r="C158" s="9"/>
      <c r="D158" s="6"/>
      <c r="E158" s="8" t="str">
        <f>IF(ISBLANK(Table1[[#This Row],[Value]]),"&lt; Enter Value 1 - 5","")</f>
        <v>&lt; Enter Value 1 - 5</v>
      </c>
    </row>
    <row r="159" spans="2:5" ht="30" x14ac:dyDescent="0.2">
      <c r="B159" s="22" t="s">
        <v>154</v>
      </c>
      <c r="C159" s="9"/>
      <c r="D159" s="6"/>
      <c r="E159" s="8" t="str">
        <f>IF(ISBLANK(Table1[[#This Row],[Value]]),"&lt; Enter Value 1 - 5","")</f>
        <v>&lt; Enter Value 1 - 5</v>
      </c>
    </row>
    <row r="160" spans="2:5" ht="45" x14ac:dyDescent="0.2">
      <c r="B160" s="22" t="s">
        <v>155</v>
      </c>
      <c r="C160" s="9"/>
      <c r="D160" s="6"/>
      <c r="E160" s="8" t="str">
        <f>IF(ISBLANK(Table1[[#This Row],[Value]]),"&lt; Enter Value 1 - 5","")</f>
        <v>&lt; Enter Value 1 - 5</v>
      </c>
    </row>
    <row r="161" spans="2:5" ht="45" x14ac:dyDescent="0.2">
      <c r="B161" s="22" t="s">
        <v>144</v>
      </c>
      <c r="C161" s="9"/>
      <c r="D161" s="6"/>
      <c r="E161" s="8" t="str">
        <f>IF(ISBLANK(Table1[[#This Row],[Value]]),"&lt; Enter Value 1 - 5","")</f>
        <v>&lt; Enter Value 1 - 5</v>
      </c>
    </row>
    <row r="162" spans="2:5" ht="45" x14ac:dyDescent="0.2">
      <c r="B162" s="22" t="s">
        <v>145</v>
      </c>
      <c r="C162" s="9"/>
      <c r="D162" s="6"/>
      <c r="E162" s="8" t="str">
        <f>IF(ISBLANK(Table1[[#This Row],[Value]]),"&lt; Enter Value 1 - 5","")</f>
        <v>&lt; Enter Value 1 - 5</v>
      </c>
    </row>
    <row r="163" spans="2:5" ht="30" x14ac:dyDescent="0.2">
      <c r="B163" s="22" t="s">
        <v>139</v>
      </c>
      <c r="C163" s="9"/>
      <c r="D163" s="6"/>
      <c r="E163" s="8" t="str">
        <f>IF(ISBLANK(Table1[[#This Row],[Value]]),"&lt; Enter Value 1 - 5","")</f>
        <v>&lt; Enter Value 1 - 5</v>
      </c>
    </row>
    <row r="164" spans="2:5" ht="45" x14ac:dyDescent="0.2">
      <c r="B164" s="22" t="s">
        <v>148</v>
      </c>
      <c r="C164" s="9"/>
      <c r="D164" s="6"/>
      <c r="E164" s="8" t="str">
        <f>IF(ISBLANK(Table1[[#This Row],[Value]]),"&lt; Enter Value 1 - 5","")</f>
        <v>&lt; Enter Value 1 - 5</v>
      </c>
    </row>
    <row r="165" spans="2:5" ht="45" x14ac:dyDescent="0.2">
      <c r="B165" s="22" t="s">
        <v>137</v>
      </c>
      <c r="C165" s="9"/>
      <c r="D165" s="6"/>
      <c r="E165" s="8" t="str">
        <f>IF(ISBLANK(Table1[[#This Row],[Value]]),"&lt; Enter Value 1 - 5","")</f>
        <v>&lt; Enter Value 1 - 5</v>
      </c>
    </row>
    <row r="166" spans="2:5" ht="30" x14ac:dyDescent="0.2">
      <c r="B166" s="22" t="s">
        <v>146</v>
      </c>
      <c r="C166" s="9"/>
      <c r="D166" s="6"/>
      <c r="E166" s="8" t="str">
        <f>IF(ISBLANK(Table1[[#This Row],[Value]]),"&lt; Enter Value 1 - 5","")</f>
        <v>&lt; Enter Value 1 - 5</v>
      </c>
    </row>
    <row r="167" spans="2:5" ht="30" x14ac:dyDescent="0.2">
      <c r="B167" s="22" t="s">
        <v>156</v>
      </c>
      <c r="C167" s="9"/>
      <c r="D167" s="6"/>
      <c r="E167" s="8" t="str">
        <f>IF(ISBLANK(Table1[[#This Row],[Value]]),"&lt; Enter Value 1 - 5","")</f>
        <v>&lt; Enter Value 1 - 5</v>
      </c>
    </row>
    <row r="168" spans="2:5" ht="45" x14ac:dyDescent="0.2">
      <c r="B168" s="22" t="s">
        <v>157</v>
      </c>
      <c r="C168" s="9"/>
      <c r="D168" s="6"/>
      <c r="E168" s="8" t="str">
        <f>IF(ISBLANK(Table1[[#This Row],[Value]]),"&lt; Enter Value 1 - 5","")</f>
        <v>&lt; Enter Value 1 - 5</v>
      </c>
    </row>
    <row r="169" spans="2:5" ht="30" x14ac:dyDescent="0.2">
      <c r="B169" s="22" t="s">
        <v>158</v>
      </c>
      <c r="C169" s="9"/>
      <c r="D169" s="6"/>
      <c r="E169" s="8" t="str">
        <f>IF(ISBLANK(Table1[[#This Row],[Value]]),"&lt; Enter Value 1 - 5","")</f>
        <v>&lt; Enter Value 1 - 5</v>
      </c>
    </row>
    <row r="170" spans="2:5" ht="30" x14ac:dyDescent="0.2">
      <c r="B170" s="22" t="s">
        <v>159</v>
      </c>
      <c r="C170" s="9"/>
      <c r="D170" s="6"/>
      <c r="E170" s="8" t="str">
        <f>IF(ISBLANK(Table1[[#This Row],[Value]]),"&lt; Enter Value 1 - 5","")</f>
        <v>&lt; Enter Value 1 - 5</v>
      </c>
    </row>
    <row r="171" spans="2:5" ht="30" x14ac:dyDescent="0.2">
      <c r="B171" s="22" t="s">
        <v>160</v>
      </c>
      <c r="C171" s="9"/>
      <c r="D171" s="6"/>
      <c r="E171" s="8" t="str">
        <f>IF(ISBLANK(Table1[[#This Row],[Value]]),"&lt; Enter Value 1 - 5","")</f>
        <v>&lt; Enter Value 1 - 5</v>
      </c>
    </row>
    <row r="172" spans="2:5" x14ac:dyDescent="0.2"/>
  </sheetData>
  <sheetProtection algorithmName="SHA-512" hashValue="M8Vq3/BtU1ak+WidDdDOMKpLNSCry6afTY2Qhqw57pe3CHrg/Kh4lJAb3NI9QiDRcMW34ZcCTjp/kyiYJroUvA==" saltValue="+jWZWKvRgBEqeMxbYvDJoA==" spinCount="100000" sheet="1" objects="1" scenarios="1"/>
  <phoneticPr fontId="1" type="noConversion"/>
  <dataValidations count="1">
    <dataValidation type="whole" allowBlank="1" showInputMessage="1" showErrorMessage="1" errorTitle="Value Error" error="Please enter 1,2,3,4, or 5." sqref="C22:C171" xr:uid="{D9B93667-5E83-FF44-B08E-0F1D858391FF}">
      <formula1>1</formula1>
      <formula2>5</formula2>
    </dataValidation>
  </dataValidations>
  <pageMargins left="0.7" right="0.7" top="0.75" bottom="0.75" header="0.3" footer="0.3"/>
  <pageSetup scale="88" orientation="landscape" horizontalDpi="0" verticalDpi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7B4D-A0BC-F24F-9C6A-3EAE5C11E345}">
  <dimension ref="A3:I164"/>
  <sheetViews>
    <sheetView showGridLines="0" workbookViewId="0">
      <selection activeCell="G15" sqref="G15:G164"/>
    </sheetView>
  </sheetViews>
  <sheetFormatPr baseColWidth="10" defaultRowHeight="16" x14ac:dyDescent="0.2"/>
  <cols>
    <col min="4" max="4" width="19.6640625" bestFit="1" customWidth="1"/>
    <col min="7" max="7" width="50.33203125" customWidth="1"/>
    <col min="8" max="8" width="11.6640625" customWidth="1"/>
  </cols>
  <sheetData>
    <row r="3" spans="1:9" x14ac:dyDescent="0.2">
      <c r="B3" t="s">
        <v>164</v>
      </c>
    </row>
    <row r="4" spans="1:9" x14ac:dyDescent="0.2">
      <c r="B4" t="s">
        <v>163</v>
      </c>
      <c r="C4" t="s">
        <v>0</v>
      </c>
      <c r="D4" t="s">
        <v>161</v>
      </c>
      <c r="E4" t="s">
        <v>162</v>
      </c>
    </row>
    <row r="5" spans="1:9" x14ac:dyDescent="0.2">
      <c r="B5" t="str">
        <f>+"["&amp;_xlfn.TEXTAFTER(chart_data[[#This Row],[Area]]," - ")&amp;"]"</f>
        <v>[Security &amp; Governance]</v>
      </c>
      <c r="C5" t="s">
        <v>135</v>
      </c>
      <c r="D5" t="e">
        <f>ROUND(AVERAGEIF(Table1[Survey Question],"*"&amp;chart_data[[#This Row],[_area]]&amp;"*",Table1[Value]),1)</f>
        <v>#DIV/0!</v>
      </c>
      <c r="E5" t="e">
        <f>ROUND(5-chart_data[[#This Row],[Avg_Score]],1)</f>
        <v>#DIV/0!</v>
      </c>
    </row>
    <row r="6" spans="1:9" x14ac:dyDescent="0.2">
      <c r="B6" t="str">
        <f>+"["&amp;_xlfn.TEXTAFTER(chart_data[[#This Row],[Area]]," - ")&amp;"]"</f>
        <v>[Operate]</v>
      </c>
      <c r="C6" t="s">
        <v>134</v>
      </c>
      <c r="D6" t="e">
        <f>ROUND(AVERAGEIF(Table1[Survey Question],"*"&amp;chart_data[[#This Row],[_area]]&amp;"*",Table1[Value]),1)</f>
        <v>#DIV/0!</v>
      </c>
      <c r="E6" t="e">
        <f>ROUND(5-chart_data[[#This Row],[Avg_Score]],1)</f>
        <v>#DIV/0!</v>
      </c>
    </row>
    <row r="7" spans="1:9" x14ac:dyDescent="0.2">
      <c r="B7" t="str">
        <f>+"["&amp;_xlfn.TEXTAFTER(chart_data[[#This Row],[Area]]," - ")&amp;"]"</f>
        <v>[Release &amp; Deploy]</v>
      </c>
      <c r="C7" t="s">
        <v>133</v>
      </c>
      <c r="D7" t="e">
        <f>ROUND(AVERAGEIF(Table1[Survey Question],"*"&amp;chart_data[[#This Row],[_area]]&amp;"*",Table1[Value]),1)</f>
        <v>#DIV/0!</v>
      </c>
      <c r="E7" t="e">
        <f>ROUND(5-chart_data[[#This Row],[Avg_Score]],1)</f>
        <v>#DIV/0!</v>
      </c>
    </row>
    <row r="8" spans="1:9" x14ac:dyDescent="0.2">
      <c r="B8" t="str">
        <f>+"["&amp;_xlfn.TEXTAFTER(chart_data[[#This Row],[Area]]," - ")&amp;"]"</f>
        <v>[Build &amp; Test]</v>
      </c>
      <c r="C8" t="s">
        <v>132</v>
      </c>
      <c r="D8" t="e">
        <f>ROUND(AVERAGEIF(Table1[Survey Question],"*"&amp;chart_data[[#This Row],[_area]]&amp;"*",Table1[Value]),1)</f>
        <v>#DIV/0!</v>
      </c>
      <c r="E8" t="e">
        <f>ROUND(5-chart_data[[#This Row],[Avg_Score]],1)</f>
        <v>#DIV/0!</v>
      </c>
    </row>
    <row r="9" spans="1:9" x14ac:dyDescent="0.2">
      <c r="B9" t="str">
        <f>+"["&amp;_xlfn.TEXTAFTER(chart_data[[#This Row],[Area]]," - ")&amp;"]"</f>
        <v>[Plan &amp; Develop]</v>
      </c>
      <c r="C9" t="s">
        <v>131</v>
      </c>
      <c r="D9" t="e">
        <f>ROUND(AVERAGEIF(Table1[Survey Question],"*"&amp;chart_data[[#This Row],[_area]]&amp;"*",Table1[Value]),1)</f>
        <v>#DIV/0!</v>
      </c>
      <c r="E9" t="e">
        <f>ROUND(5-chart_data[[#This Row],[Avg_Score]],1)</f>
        <v>#DIV/0!</v>
      </c>
    </row>
    <row r="10" spans="1:9" x14ac:dyDescent="0.2">
      <c r="B10" t="str">
        <f>+"["&amp;_xlfn.TEXTAFTER(chart_data[[#This Row],[Area]]," - ")&amp;"]"</f>
        <v>[Culture]</v>
      </c>
      <c r="C10" t="s">
        <v>130</v>
      </c>
      <c r="D10" t="e">
        <f>ROUND(AVERAGEIF(Table1[Survey Question],"*"&amp;chart_data[[#This Row],[_area]]&amp;"*",Table1[Value]),1)</f>
        <v>#DIV/0!</v>
      </c>
      <c r="E10" t="e">
        <f>ROUND(5-chart_data[[#This Row],[Avg_Score]],1)</f>
        <v>#DIV/0!</v>
      </c>
    </row>
    <row r="13" spans="1:9" x14ac:dyDescent="0.2">
      <c r="A13" t="s">
        <v>174</v>
      </c>
      <c r="D13" t="s">
        <v>175</v>
      </c>
      <c r="G13" t="s">
        <v>176</v>
      </c>
    </row>
    <row r="14" spans="1:9" x14ac:dyDescent="0.2">
      <c r="G14" t="s">
        <v>165</v>
      </c>
      <c r="H14" t="s">
        <v>172</v>
      </c>
      <c r="I14" t="s">
        <v>173</v>
      </c>
    </row>
    <row r="15" spans="1:9" x14ac:dyDescent="0.2">
      <c r="D15" t="s">
        <v>172</v>
      </c>
      <c r="E15" t="s">
        <v>173</v>
      </c>
      <c r="G15" s="14" t="s">
        <v>127</v>
      </c>
      <c r="H15" s="10" t="str">
        <f>MID(Table2[[#This Row],[Questions]], FIND("[", Table2[[#This Row],[Questions]]) + 1, FIND("]", Table2[[#This Row],[Questions]]) - FIND("[", Table2[[#This Row],[Questions]]) - 1)</f>
        <v>Culture</v>
      </c>
      <c r="I15" s="11">
        <f>_xlfn.XLOOKUP(Table2[[#This Row],[Section]],Table4[Section],Table4[Order],"",0,1)</f>
        <v>1</v>
      </c>
    </row>
    <row r="16" spans="1:9" x14ac:dyDescent="0.2">
      <c r="D16" s="14" t="s">
        <v>167</v>
      </c>
      <c r="E16">
        <v>1</v>
      </c>
      <c r="G16" s="14" t="s">
        <v>79</v>
      </c>
      <c r="H16" s="10" t="str">
        <f>MID(Table2[[#This Row],[Questions]], FIND("[", Table2[[#This Row],[Questions]]) + 1, FIND("]", Table2[[#This Row],[Questions]]) - FIND("[", Table2[[#This Row],[Questions]]) - 1)</f>
        <v>Culture</v>
      </c>
      <c r="I16" s="11">
        <f>_xlfn.XLOOKUP(Table2[[#This Row],[Section]],Table4[Section],Table4[Order],"",0,1)</f>
        <v>1</v>
      </c>
    </row>
    <row r="17" spans="4:9" x14ac:dyDescent="0.2">
      <c r="D17" s="12" t="s">
        <v>170</v>
      </c>
      <c r="E17">
        <v>2</v>
      </c>
      <c r="G17" s="14" t="s">
        <v>94</v>
      </c>
      <c r="H17" s="10" t="str">
        <f>MID(Table2[[#This Row],[Questions]], FIND("[", Table2[[#This Row],[Questions]]) + 1, FIND("]", Table2[[#This Row],[Questions]]) - FIND("[", Table2[[#This Row],[Questions]]) - 1)</f>
        <v>Culture</v>
      </c>
      <c r="I17" s="11">
        <f>_xlfn.XLOOKUP(Table2[[#This Row],[Section]],Table4[Section],Table4[Order],"",0,1)</f>
        <v>1</v>
      </c>
    </row>
    <row r="18" spans="4:9" x14ac:dyDescent="0.2">
      <c r="D18" s="13" t="s">
        <v>166</v>
      </c>
      <c r="E18">
        <v>3</v>
      </c>
      <c r="G18" s="14" t="s">
        <v>89</v>
      </c>
      <c r="H18" s="10" t="str">
        <f>MID(Table2[[#This Row],[Questions]], FIND("[", Table2[[#This Row],[Questions]]) + 1, FIND("]", Table2[[#This Row],[Questions]]) - FIND("[", Table2[[#This Row],[Questions]]) - 1)</f>
        <v>Culture</v>
      </c>
      <c r="I18" s="11">
        <f>_xlfn.XLOOKUP(Table2[[#This Row],[Section]],Table4[Section],Table4[Order],"",0,1)</f>
        <v>1</v>
      </c>
    </row>
    <row r="19" spans="4:9" x14ac:dyDescent="0.2">
      <c r="D19" s="15" t="s">
        <v>169</v>
      </c>
      <c r="E19">
        <v>4</v>
      </c>
      <c r="G19" s="14" t="s">
        <v>125</v>
      </c>
      <c r="H19" s="10" t="str">
        <f>MID(Table2[[#This Row],[Questions]], FIND("[", Table2[[#This Row],[Questions]]) + 1, FIND("]", Table2[[#This Row],[Questions]]) - FIND("[", Table2[[#This Row],[Questions]]) - 1)</f>
        <v>Culture</v>
      </c>
      <c r="I19" s="11">
        <f>_xlfn.XLOOKUP(Table2[[#This Row],[Section]],Table4[Section],Table4[Order],"",0,1)</f>
        <v>1</v>
      </c>
    </row>
    <row r="20" spans="4:9" x14ac:dyDescent="0.2">
      <c r="D20" s="16" t="s">
        <v>168</v>
      </c>
      <c r="E20">
        <v>5</v>
      </c>
      <c r="G20" s="14" t="s">
        <v>81</v>
      </c>
      <c r="H20" s="10" t="str">
        <f>MID(Table2[[#This Row],[Questions]], FIND("[", Table2[[#This Row],[Questions]]) + 1, FIND("]", Table2[[#This Row],[Questions]]) - FIND("[", Table2[[#This Row],[Questions]]) - 1)</f>
        <v>Culture</v>
      </c>
      <c r="I20" s="11">
        <f>_xlfn.XLOOKUP(Table2[[#This Row],[Section]],Table4[Section],Table4[Order],"",0,1)</f>
        <v>1</v>
      </c>
    </row>
    <row r="21" spans="4:9" x14ac:dyDescent="0.2">
      <c r="D21" s="17" t="s">
        <v>171</v>
      </c>
      <c r="E21">
        <v>6</v>
      </c>
      <c r="G21" s="14" t="s">
        <v>91</v>
      </c>
      <c r="H21" s="10" t="str">
        <f>MID(Table2[[#This Row],[Questions]], FIND("[", Table2[[#This Row],[Questions]]) + 1, FIND("]", Table2[[#This Row],[Questions]]) - FIND("[", Table2[[#This Row],[Questions]]) - 1)</f>
        <v>Culture</v>
      </c>
      <c r="I21" s="11">
        <f>_xlfn.XLOOKUP(Table2[[#This Row],[Section]],Table4[Section],Table4[Order],"",0,1)</f>
        <v>1</v>
      </c>
    </row>
    <row r="22" spans="4:9" x14ac:dyDescent="0.2">
      <c r="G22" s="14" t="s">
        <v>84</v>
      </c>
      <c r="H22" s="10" t="str">
        <f>MID(Table2[[#This Row],[Questions]], FIND("[", Table2[[#This Row],[Questions]]) + 1, FIND("]", Table2[[#This Row],[Questions]]) - FIND("[", Table2[[#This Row],[Questions]]) - 1)</f>
        <v>Culture</v>
      </c>
      <c r="I22" s="11">
        <f>_xlfn.XLOOKUP(Table2[[#This Row],[Section]],Table4[Section],Table4[Order],"",0,1)</f>
        <v>1</v>
      </c>
    </row>
    <row r="23" spans="4:9" x14ac:dyDescent="0.2">
      <c r="G23" s="14" t="s">
        <v>126</v>
      </c>
      <c r="H23" s="10" t="str">
        <f>MID(Table2[[#This Row],[Questions]], FIND("[", Table2[[#This Row],[Questions]]) + 1, FIND("]", Table2[[#This Row],[Questions]]) - FIND("[", Table2[[#This Row],[Questions]]) - 1)</f>
        <v>Culture</v>
      </c>
      <c r="I23" s="11">
        <f>_xlfn.XLOOKUP(Table2[[#This Row],[Section]],Table4[Section],Table4[Order],"",0,1)</f>
        <v>1</v>
      </c>
    </row>
    <row r="24" spans="4:9" x14ac:dyDescent="0.2">
      <c r="G24" s="14" t="s">
        <v>85</v>
      </c>
      <c r="H24" s="10" t="str">
        <f>MID(Table2[[#This Row],[Questions]], FIND("[", Table2[[#This Row],[Questions]]) + 1, FIND("]", Table2[[#This Row],[Questions]]) - FIND("[", Table2[[#This Row],[Questions]]) - 1)</f>
        <v>Culture</v>
      </c>
      <c r="I24" s="11">
        <f>_xlfn.XLOOKUP(Table2[[#This Row],[Section]],Table4[Section],Table4[Order],"",0,1)</f>
        <v>1</v>
      </c>
    </row>
    <row r="25" spans="4:9" x14ac:dyDescent="0.2">
      <c r="G25" s="14" t="s">
        <v>82</v>
      </c>
      <c r="H25" s="10" t="str">
        <f>MID(Table2[[#This Row],[Questions]], FIND("[", Table2[[#This Row],[Questions]]) + 1, FIND("]", Table2[[#This Row],[Questions]]) - FIND("[", Table2[[#This Row],[Questions]]) - 1)</f>
        <v>Culture</v>
      </c>
      <c r="I25" s="11">
        <f>_xlfn.XLOOKUP(Table2[[#This Row],[Section]],Table4[Section],Table4[Order],"",0,1)</f>
        <v>1</v>
      </c>
    </row>
    <row r="26" spans="4:9" x14ac:dyDescent="0.2">
      <c r="G26" s="14" t="s">
        <v>80</v>
      </c>
      <c r="H26" s="10" t="str">
        <f>MID(Table2[[#This Row],[Questions]], FIND("[", Table2[[#This Row],[Questions]]) + 1, FIND("]", Table2[[#This Row],[Questions]]) - FIND("[", Table2[[#This Row],[Questions]]) - 1)</f>
        <v>Culture</v>
      </c>
      <c r="I26" s="11">
        <f>_xlfn.XLOOKUP(Table2[[#This Row],[Section]],Table4[Section],Table4[Order],"",0,1)</f>
        <v>1</v>
      </c>
    </row>
    <row r="27" spans="4:9" x14ac:dyDescent="0.2">
      <c r="G27" s="14" t="s">
        <v>124</v>
      </c>
      <c r="H27" s="10" t="str">
        <f>MID(Table2[[#This Row],[Questions]], FIND("[", Table2[[#This Row],[Questions]]) + 1, FIND("]", Table2[[#This Row],[Questions]]) - FIND("[", Table2[[#This Row],[Questions]]) - 1)</f>
        <v>Culture</v>
      </c>
      <c r="I27" s="11">
        <f>_xlfn.XLOOKUP(Table2[[#This Row],[Section]],Table4[Section],Table4[Order],"",0,1)</f>
        <v>1</v>
      </c>
    </row>
    <row r="28" spans="4:9" x14ac:dyDescent="0.2">
      <c r="G28" s="14" t="s">
        <v>83</v>
      </c>
      <c r="H28" s="10" t="str">
        <f>MID(Table2[[#This Row],[Questions]], FIND("[", Table2[[#This Row],[Questions]]) + 1, FIND("]", Table2[[#This Row],[Questions]]) - FIND("[", Table2[[#This Row],[Questions]]) - 1)</f>
        <v>Culture</v>
      </c>
      <c r="I28" s="11">
        <f>_xlfn.XLOOKUP(Table2[[#This Row],[Section]],Table4[Section],Table4[Order],"",0,1)</f>
        <v>1</v>
      </c>
    </row>
    <row r="29" spans="4:9" x14ac:dyDescent="0.2">
      <c r="G29" s="14" t="s">
        <v>128</v>
      </c>
      <c r="H29" s="10" t="str">
        <f>MID(Table2[[#This Row],[Questions]], FIND("[", Table2[[#This Row],[Questions]]) + 1, FIND("]", Table2[[#This Row],[Questions]]) - FIND("[", Table2[[#This Row],[Questions]]) - 1)</f>
        <v>Culture</v>
      </c>
      <c r="I29" s="11">
        <f>_xlfn.XLOOKUP(Table2[[#This Row],[Section]],Table4[Section],Table4[Order],"",0,1)</f>
        <v>1</v>
      </c>
    </row>
    <row r="30" spans="4:9" x14ac:dyDescent="0.2">
      <c r="G30" s="14" t="s">
        <v>92</v>
      </c>
      <c r="H30" s="10" t="str">
        <f>MID(Table2[[#This Row],[Questions]], FIND("[", Table2[[#This Row],[Questions]]) + 1, FIND("]", Table2[[#This Row],[Questions]]) - FIND("[", Table2[[#This Row],[Questions]]) - 1)</f>
        <v>Culture</v>
      </c>
      <c r="I30" s="11">
        <f>_xlfn.XLOOKUP(Table2[[#This Row],[Section]],Table4[Section],Table4[Order],"",0,1)</f>
        <v>1</v>
      </c>
    </row>
    <row r="31" spans="4:9" x14ac:dyDescent="0.2">
      <c r="G31" s="14" t="s">
        <v>93</v>
      </c>
      <c r="H31" s="10" t="str">
        <f>MID(Table2[[#This Row],[Questions]], FIND("[", Table2[[#This Row],[Questions]]) + 1, FIND("]", Table2[[#This Row],[Questions]]) - FIND("[", Table2[[#This Row],[Questions]]) - 1)</f>
        <v>Culture</v>
      </c>
      <c r="I31" s="11">
        <f>_xlfn.XLOOKUP(Table2[[#This Row],[Section]],Table4[Section],Table4[Order],"",0,1)</f>
        <v>1</v>
      </c>
    </row>
    <row r="32" spans="4:9" x14ac:dyDescent="0.2">
      <c r="G32" s="14" t="s">
        <v>86</v>
      </c>
      <c r="H32" s="10" t="str">
        <f>MID(Table2[[#This Row],[Questions]], FIND("[", Table2[[#This Row],[Questions]]) + 1, FIND("]", Table2[[#This Row],[Questions]]) - FIND("[", Table2[[#This Row],[Questions]]) - 1)</f>
        <v>Culture</v>
      </c>
      <c r="I32" s="11">
        <f>_xlfn.XLOOKUP(Table2[[#This Row],[Section]],Table4[Section],Table4[Order],"",0,1)</f>
        <v>1</v>
      </c>
    </row>
    <row r="33" spans="7:9" x14ac:dyDescent="0.2">
      <c r="G33" s="14" t="s">
        <v>77</v>
      </c>
      <c r="H33" s="10" t="str">
        <f>MID(Table2[[#This Row],[Questions]], FIND("[", Table2[[#This Row],[Questions]]) + 1, FIND("]", Table2[[#This Row],[Questions]]) - FIND("[", Table2[[#This Row],[Questions]]) - 1)</f>
        <v>Culture</v>
      </c>
      <c r="I33" s="11">
        <f>_xlfn.XLOOKUP(Table2[[#This Row],[Section]],Table4[Section],Table4[Order],"",0,1)</f>
        <v>1</v>
      </c>
    </row>
    <row r="34" spans="7:9" x14ac:dyDescent="0.2">
      <c r="G34" s="14" t="s">
        <v>96</v>
      </c>
      <c r="H34" s="10" t="str">
        <f>MID(Table2[[#This Row],[Questions]], FIND("[", Table2[[#This Row],[Questions]]) + 1, FIND("]", Table2[[#This Row],[Questions]]) - FIND("[", Table2[[#This Row],[Questions]]) - 1)</f>
        <v>Culture</v>
      </c>
      <c r="I34" s="11">
        <f>_xlfn.XLOOKUP(Table2[[#This Row],[Section]],Table4[Section],Table4[Order],"",0,1)</f>
        <v>1</v>
      </c>
    </row>
    <row r="35" spans="7:9" x14ac:dyDescent="0.2">
      <c r="G35" s="14" t="s">
        <v>95</v>
      </c>
      <c r="H35" s="10" t="str">
        <f>MID(Table2[[#This Row],[Questions]], FIND("[", Table2[[#This Row],[Questions]]) + 1, FIND("]", Table2[[#This Row],[Questions]]) - FIND("[", Table2[[#This Row],[Questions]]) - 1)</f>
        <v>Culture</v>
      </c>
      <c r="I35" s="11">
        <f>_xlfn.XLOOKUP(Table2[[#This Row],[Section]],Table4[Section],Table4[Order],"",0,1)</f>
        <v>1</v>
      </c>
    </row>
    <row r="36" spans="7:9" x14ac:dyDescent="0.2">
      <c r="G36" s="14" t="s">
        <v>87</v>
      </c>
      <c r="H36" s="10" t="str">
        <f>MID(Table2[[#This Row],[Questions]], FIND("[", Table2[[#This Row],[Questions]]) + 1, FIND("]", Table2[[#This Row],[Questions]]) - FIND("[", Table2[[#This Row],[Questions]]) - 1)</f>
        <v>Culture</v>
      </c>
      <c r="I36" s="11">
        <f>_xlfn.XLOOKUP(Table2[[#This Row],[Section]],Table4[Section],Table4[Order],"",0,1)</f>
        <v>1</v>
      </c>
    </row>
    <row r="37" spans="7:9" x14ac:dyDescent="0.2">
      <c r="G37" s="14" t="s">
        <v>88</v>
      </c>
      <c r="H37" s="10" t="str">
        <f>MID(Table2[[#This Row],[Questions]], FIND("[", Table2[[#This Row],[Questions]]) + 1, FIND("]", Table2[[#This Row],[Questions]]) - FIND("[", Table2[[#This Row],[Questions]]) - 1)</f>
        <v>Culture</v>
      </c>
      <c r="I37" s="11">
        <f>_xlfn.XLOOKUP(Table2[[#This Row],[Section]],Table4[Section],Table4[Order],"",0,1)</f>
        <v>1</v>
      </c>
    </row>
    <row r="38" spans="7:9" x14ac:dyDescent="0.2">
      <c r="G38" s="14" t="s">
        <v>90</v>
      </c>
      <c r="H38" s="10" t="str">
        <f>MID(Table2[[#This Row],[Questions]], FIND("[", Table2[[#This Row],[Questions]]) + 1, FIND("]", Table2[[#This Row],[Questions]]) - FIND("[", Table2[[#This Row],[Questions]]) - 1)</f>
        <v>Culture</v>
      </c>
      <c r="I38" s="11">
        <f>_xlfn.XLOOKUP(Table2[[#This Row],[Section]],Table4[Section],Table4[Order],"",0,1)</f>
        <v>1</v>
      </c>
    </row>
    <row r="39" spans="7:9" x14ac:dyDescent="0.2">
      <c r="G39" s="14" t="s">
        <v>78</v>
      </c>
      <c r="H39" s="10" t="str">
        <f>MID(Table2[[#This Row],[Questions]], FIND("[", Table2[[#This Row],[Questions]]) + 1, FIND("]", Table2[[#This Row],[Questions]]) - FIND("[", Table2[[#This Row],[Questions]]) - 1)</f>
        <v>Culture</v>
      </c>
      <c r="I39" s="11">
        <f>_xlfn.XLOOKUP(Table2[[#This Row],[Section]],Table4[Section],Table4[Order],"",0,1)</f>
        <v>1</v>
      </c>
    </row>
    <row r="40" spans="7:9" x14ac:dyDescent="0.2">
      <c r="G40" s="12" t="s">
        <v>97</v>
      </c>
      <c r="H40" s="10" t="str">
        <f>MID(Table2[[#This Row],[Questions]], FIND("[", Table2[[#This Row],[Questions]]) + 1, FIND("]", Table2[[#This Row],[Questions]]) - FIND("[", Table2[[#This Row],[Questions]]) - 1)</f>
        <v>Plan &amp; Develop</v>
      </c>
      <c r="I40" s="11">
        <f>_xlfn.XLOOKUP(Table2[[#This Row],[Section]],Table4[Section],Table4[Order],"",0,1)</f>
        <v>2</v>
      </c>
    </row>
    <row r="41" spans="7:9" x14ac:dyDescent="0.2">
      <c r="G41" s="12" t="s">
        <v>98</v>
      </c>
      <c r="H41" s="10" t="str">
        <f>MID(Table2[[#This Row],[Questions]], FIND("[", Table2[[#This Row],[Questions]]) + 1, FIND("]", Table2[[#This Row],[Questions]]) - FIND("[", Table2[[#This Row],[Questions]]) - 1)</f>
        <v>Plan &amp; Develop</v>
      </c>
      <c r="I41" s="11">
        <f>_xlfn.XLOOKUP(Table2[[#This Row],[Section]],Table4[Section],Table4[Order],"",0,1)</f>
        <v>2</v>
      </c>
    </row>
    <row r="42" spans="7:9" x14ac:dyDescent="0.2">
      <c r="G42" s="12" t="s">
        <v>99</v>
      </c>
      <c r="H42" s="10" t="str">
        <f>MID(Table2[[#This Row],[Questions]], FIND("[", Table2[[#This Row],[Questions]]) + 1, FIND("]", Table2[[#This Row],[Questions]]) - FIND("[", Table2[[#This Row],[Questions]]) - 1)</f>
        <v>Plan &amp; Develop</v>
      </c>
      <c r="I42" s="11">
        <f>_xlfn.XLOOKUP(Table2[[#This Row],[Section]],Table4[Section],Table4[Order],"",0,1)</f>
        <v>2</v>
      </c>
    </row>
    <row r="43" spans="7:9" x14ac:dyDescent="0.2">
      <c r="G43" s="12" t="s">
        <v>100</v>
      </c>
      <c r="H43" s="10" t="str">
        <f>MID(Table2[[#This Row],[Questions]], FIND("[", Table2[[#This Row],[Questions]]) + 1, FIND("]", Table2[[#This Row],[Questions]]) - FIND("[", Table2[[#This Row],[Questions]]) - 1)</f>
        <v>Plan &amp; Develop</v>
      </c>
      <c r="I43" s="11">
        <f>_xlfn.XLOOKUP(Table2[[#This Row],[Section]],Table4[Section],Table4[Order],"",0,1)</f>
        <v>2</v>
      </c>
    </row>
    <row r="44" spans="7:9" x14ac:dyDescent="0.2">
      <c r="G44" s="12" t="s">
        <v>101</v>
      </c>
      <c r="H44" s="10" t="str">
        <f>MID(Table2[[#This Row],[Questions]], FIND("[", Table2[[#This Row],[Questions]]) + 1, FIND("]", Table2[[#This Row],[Questions]]) - FIND("[", Table2[[#This Row],[Questions]]) - 1)</f>
        <v>Plan &amp; Develop</v>
      </c>
      <c r="I44" s="11">
        <f>_xlfn.XLOOKUP(Table2[[#This Row],[Section]],Table4[Section],Table4[Order],"",0,1)</f>
        <v>2</v>
      </c>
    </row>
    <row r="45" spans="7:9" x14ac:dyDescent="0.2">
      <c r="G45" s="12" t="s">
        <v>102</v>
      </c>
      <c r="H45" s="10" t="str">
        <f>MID(Table2[[#This Row],[Questions]], FIND("[", Table2[[#This Row],[Questions]]) + 1, FIND("]", Table2[[#This Row],[Questions]]) - FIND("[", Table2[[#This Row],[Questions]]) - 1)</f>
        <v>Plan &amp; Develop</v>
      </c>
      <c r="I45" s="11">
        <f>_xlfn.XLOOKUP(Table2[[#This Row],[Section]],Table4[Section],Table4[Order],"",0,1)</f>
        <v>2</v>
      </c>
    </row>
    <row r="46" spans="7:9" x14ac:dyDescent="0.2">
      <c r="G46" s="12" t="s">
        <v>103</v>
      </c>
      <c r="H46" s="10" t="str">
        <f>MID(Table2[[#This Row],[Questions]], FIND("[", Table2[[#This Row],[Questions]]) + 1, FIND("]", Table2[[#This Row],[Questions]]) - FIND("[", Table2[[#This Row],[Questions]]) - 1)</f>
        <v>Plan &amp; Develop</v>
      </c>
      <c r="I46" s="11">
        <f>_xlfn.XLOOKUP(Table2[[#This Row],[Section]],Table4[Section],Table4[Order],"",0,1)</f>
        <v>2</v>
      </c>
    </row>
    <row r="47" spans="7:9" x14ac:dyDescent="0.2">
      <c r="G47" s="12" t="s">
        <v>104</v>
      </c>
      <c r="H47" s="10" t="str">
        <f>MID(Table2[[#This Row],[Questions]], FIND("[", Table2[[#This Row],[Questions]]) + 1, FIND("]", Table2[[#This Row],[Questions]]) - FIND("[", Table2[[#This Row],[Questions]]) - 1)</f>
        <v>Plan &amp; Develop</v>
      </c>
      <c r="I47" s="11">
        <f>_xlfn.XLOOKUP(Table2[[#This Row],[Section]],Table4[Section],Table4[Order],"",0,1)</f>
        <v>2</v>
      </c>
    </row>
    <row r="48" spans="7:9" x14ac:dyDescent="0.2">
      <c r="G48" s="12" t="s">
        <v>105</v>
      </c>
      <c r="H48" s="10" t="str">
        <f>MID(Table2[[#This Row],[Questions]], FIND("[", Table2[[#This Row],[Questions]]) + 1, FIND("]", Table2[[#This Row],[Questions]]) - FIND("[", Table2[[#This Row],[Questions]]) - 1)</f>
        <v>Plan &amp; Develop</v>
      </c>
      <c r="I48" s="11">
        <f>_xlfn.XLOOKUP(Table2[[#This Row],[Section]],Table4[Section],Table4[Order],"",0,1)</f>
        <v>2</v>
      </c>
    </row>
    <row r="49" spans="7:9" x14ac:dyDescent="0.2">
      <c r="G49" s="12" t="s">
        <v>106</v>
      </c>
      <c r="H49" s="10" t="str">
        <f>MID(Table2[[#This Row],[Questions]], FIND("[", Table2[[#This Row],[Questions]]) + 1, FIND("]", Table2[[#This Row],[Questions]]) - FIND("[", Table2[[#This Row],[Questions]]) - 1)</f>
        <v>Plan &amp; Develop</v>
      </c>
      <c r="I49" s="11">
        <f>_xlfn.XLOOKUP(Table2[[#This Row],[Section]],Table4[Section],Table4[Order],"",0,1)</f>
        <v>2</v>
      </c>
    </row>
    <row r="50" spans="7:9" x14ac:dyDescent="0.2">
      <c r="G50" s="12" t="s">
        <v>107</v>
      </c>
      <c r="H50" s="10" t="str">
        <f>MID(Table2[[#This Row],[Questions]], FIND("[", Table2[[#This Row],[Questions]]) + 1, FIND("]", Table2[[#This Row],[Questions]]) - FIND("[", Table2[[#This Row],[Questions]]) - 1)</f>
        <v>Plan &amp; Develop</v>
      </c>
      <c r="I50" s="11">
        <f>_xlfn.XLOOKUP(Table2[[#This Row],[Section]],Table4[Section],Table4[Order],"",0,1)</f>
        <v>2</v>
      </c>
    </row>
    <row r="51" spans="7:9" x14ac:dyDescent="0.2">
      <c r="G51" s="12" t="s">
        <v>108</v>
      </c>
      <c r="H51" s="10" t="str">
        <f>MID(Table2[[#This Row],[Questions]], FIND("[", Table2[[#This Row],[Questions]]) + 1, FIND("]", Table2[[#This Row],[Questions]]) - FIND("[", Table2[[#This Row],[Questions]]) - 1)</f>
        <v>Plan &amp; Develop</v>
      </c>
      <c r="I51" s="11">
        <f>_xlfn.XLOOKUP(Table2[[#This Row],[Section]],Table4[Section],Table4[Order],"",0,1)</f>
        <v>2</v>
      </c>
    </row>
    <row r="52" spans="7:9" x14ac:dyDescent="0.2">
      <c r="G52" s="12" t="s">
        <v>109</v>
      </c>
      <c r="H52" s="10" t="str">
        <f>MID(Table2[[#This Row],[Questions]], FIND("[", Table2[[#This Row],[Questions]]) + 1, FIND("]", Table2[[#This Row],[Questions]]) - FIND("[", Table2[[#This Row],[Questions]]) - 1)</f>
        <v>Plan &amp; Develop</v>
      </c>
      <c r="I52" s="11">
        <f>_xlfn.XLOOKUP(Table2[[#This Row],[Section]],Table4[Section],Table4[Order],"",0,1)</f>
        <v>2</v>
      </c>
    </row>
    <row r="53" spans="7:9" x14ac:dyDescent="0.2">
      <c r="G53" s="12" t="s">
        <v>110</v>
      </c>
      <c r="H53" s="10" t="str">
        <f>MID(Table2[[#This Row],[Questions]], FIND("[", Table2[[#This Row],[Questions]]) + 1, FIND("]", Table2[[#This Row],[Questions]]) - FIND("[", Table2[[#This Row],[Questions]]) - 1)</f>
        <v>Plan &amp; Develop</v>
      </c>
      <c r="I53" s="11">
        <f>_xlfn.XLOOKUP(Table2[[#This Row],[Section]],Table4[Section],Table4[Order],"",0,1)</f>
        <v>2</v>
      </c>
    </row>
    <row r="54" spans="7:9" x14ac:dyDescent="0.2">
      <c r="G54" s="12" t="s">
        <v>111</v>
      </c>
      <c r="H54" s="10" t="str">
        <f>MID(Table2[[#This Row],[Questions]], FIND("[", Table2[[#This Row],[Questions]]) + 1, FIND("]", Table2[[#This Row],[Questions]]) - FIND("[", Table2[[#This Row],[Questions]]) - 1)</f>
        <v>Plan &amp; Develop</v>
      </c>
      <c r="I54" s="11">
        <f>_xlfn.XLOOKUP(Table2[[#This Row],[Section]],Table4[Section],Table4[Order],"",0,1)</f>
        <v>2</v>
      </c>
    </row>
    <row r="55" spans="7:9" x14ac:dyDescent="0.2">
      <c r="G55" s="12" t="s">
        <v>112</v>
      </c>
      <c r="H55" s="10" t="str">
        <f>MID(Table2[[#This Row],[Questions]], FIND("[", Table2[[#This Row],[Questions]]) + 1, FIND("]", Table2[[#This Row],[Questions]]) - FIND("[", Table2[[#This Row],[Questions]]) - 1)</f>
        <v>Plan &amp; Develop</v>
      </c>
      <c r="I55" s="11">
        <f>_xlfn.XLOOKUP(Table2[[#This Row],[Section]],Table4[Section],Table4[Order],"",0,1)</f>
        <v>2</v>
      </c>
    </row>
    <row r="56" spans="7:9" x14ac:dyDescent="0.2">
      <c r="G56" s="12" t="s">
        <v>113</v>
      </c>
      <c r="H56" s="10" t="str">
        <f>MID(Table2[[#This Row],[Questions]], FIND("[", Table2[[#This Row],[Questions]]) + 1, FIND("]", Table2[[#This Row],[Questions]]) - FIND("[", Table2[[#This Row],[Questions]]) - 1)</f>
        <v>Plan &amp; Develop</v>
      </c>
      <c r="I56" s="11">
        <f>_xlfn.XLOOKUP(Table2[[#This Row],[Section]],Table4[Section],Table4[Order],"",0,1)</f>
        <v>2</v>
      </c>
    </row>
    <row r="57" spans="7:9" x14ac:dyDescent="0.2">
      <c r="G57" s="12" t="s">
        <v>114</v>
      </c>
      <c r="H57" s="10" t="str">
        <f>MID(Table2[[#This Row],[Questions]], FIND("[", Table2[[#This Row],[Questions]]) + 1, FIND("]", Table2[[#This Row],[Questions]]) - FIND("[", Table2[[#This Row],[Questions]]) - 1)</f>
        <v>Plan &amp; Develop</v>
      </c>
      <c r="I57" s="11">
        <f>_xlfn.XLOOKUP(Table2[[#This Row],[Section]],Table4[Section],Table4[Order],"",0,1)</f>
        <v>2</v>
      </c>
    </row>
    <row r="58" spans="7:9" x14ac:dyDescent="0.2">
      <c r="G58" s="12" t="s">
        <v>115</v>
      </c>
      <c r="H58" s="10" t="str">
        <f>MID(Table2[[#This Row],[Questions]], FIND("[", Table2[[#This Row],[Questions]]) + 1, FIND("]", Table2[[#This Row],[Questions]]) - FIND("[", Table2[[#This Row],[Questions]]) - 1)</f>
        <v>Plan &amp; Develop</v>
      </c>
      <c r="I58" s="11">
        <f>_xlfn.XLOOKUP(Table2[[#This Row],[Section]],Table4[Section],Table4[Order],"",0,1)</f>
        <v>2</v>
      </c>
    </row>
    <row r="59" spans="7:9" x14ac:dyDescent="0.2">
      <c r="G59" s="12" t="s">
        <v>116</v>
      </c>
      <c r="H59" s="10" t="str">
        <f>MID(Table2[[#This Row],[Questions]], FIND("[", Table2[[#This Row],[Questions]]) + 1, FIND("]", Table2[[#This Row],[Questions]]) - FIND("[", Table2[[#This Row],[Questions]]) - 1)</f>
        <v>Plan &amp; Develop</v>
      </c>
      <c r="I59" s="11">
        <f>_xlfn.XLOOKUP(Table2[[#This Row],[Section]],Table4[Section],Table4[Order],"",0,1)</f>
        <v>2</v>
      </c>
    </row>
    <row r="60" spans="7:9" x14ac:dyDescent="0.2">
      <c r="G60" s="12" t="s">
        <v>117</v>
      </c>
      <c r="H60" s="10" t="str">
        <f>MID(Table2[[#This Row],[Questions]], FIND("[", Table2[[#This Row],[Questions]]) + 1, FIND("]", Table2[[#This Row],[Questions]]) - FIND("[", Table2[[#This Row],[Questions]]) - 1)</f>
        <v>Plan &amp; Develop</v>
      </c>
      <c r="I60" s="11">
        <f>_xlfn.XLOOKUP(Table2[[#This Row],[Section]],Table4[Section],Table4[Order],"",0,1)</f>
        <v>2</v>
      </c>
    </row>
    <row r="61" spans="7:9" x14ac:dyDescent="0.2">
      <c r="G61" s="12" t="s">
        <v>118</v>
      </c>
      <c r="H61" s="10" t="str">
        <f>MID(Table2[[#This Row],[Questions]], FIND("[", Table2[[#This Row],[Questions]]) + 1, FIND("]", Table2[[#This Row],[Questions]]) - FIND("[", Table2[[#This Row],[Questions]]) - 1)</f>
        <v>Plan &amp; Develop</v>
      </c>
      <c r="I61" s="11">
        <f>_xlfn.XLOOKUP(Table2[[#This Row],[Section]],Table4[Section],Table4[Order],"",0,1)</f>
        <v>2</v>
      </c>
    </row>
    <row r="62" spans="7:9" x14ac:dyDescent="0.2">
      <c r="G62" s="12" t="s">
        <v>119</v>
      </c>
      <c r="H62" s="10" t="str">
        <f>MID(Table2[[#This Row],[Questions]], FIND("[", Table2[[#This Row],[Questions]]) + 1, FIND("]", Table2[[#This Row],[Questions]]) - FIND("[", Table2[[#This Row],[Questions]]) - 1)</f>
        <v>Plan &amp; Develop</v>
      </c>
      <c r="I62" s="11">
        <f>_xlfn.XLOOKUP(Table2[[#This Row],[Section]],Table4[Section],Table4[Order],"",0,1)</f>
        <v>2</v>
      </c>
    </row>
    <row r="63" spans="7:9" x14ac:dyDescent="0.2">
      <c r="G63" s="12" t="s">
        <v>120</v>
      </c>
      <c r="H63" s="10" t="str">
        <f>MID(Table2[[#This Row],[Questions]], FIND("[", Table2[[#This Row],[Questions]]) + 1, FIND("]", Table2[[#This Row],[Questions]]) - FIND("[", Table2[[#This Row],[Questions]]) - 1)</f>
        <v>Plan &amp; Develop</v>
      </c>
      <c r="I63" s="11">
        <f>_xlfn.XLOOKUP(Table2[[#This Row],[Section]],Table4[Section],Table4[Order],"",0,1)</f>
        <v>2</v>
      </c>
    </row>
    <row r="64" spans="7:9" x14ac:dyDescent="0.2">
      <c r="G64" s="12" t="s">
        <v>121</v>
      </c>
      <c r="H64" s="10" t="str">
        <f>MID(Table2[[#This Row],[Questions]], FIND("[", Table2[[#This Row],[Questions]]) + 1, FIND("]", Table2[[#This Row],[Questions]]) - FIND("[", Table2[[#This Row],[Questions]]) - 1)</f>
        <v>Plan &amp; Develop</v>
      </c>
      <c r="I64" s="11">
        <f>_xlfn.XLOOKUP(Table2[[#This Row],[Section]],Table4[Section],Table4[Order],"",0,1)</f>
        <v>2</v>
      </c>
    </row>
    <row r="65" spans="7:9" x14ac:dyDescent="0.2">
      <c r="G65" s="13" t="s">
        <v>3</v>
      </c>
      <c r="H65" s="10" t="str">
        <f>MID(Table2[[#This Row],[Questions]], FIND("[", Table2[[#This Row],[Questions]]) + 1, FIND("]", Table2[[#This Row],[Questions]]) - FIND("[", Table2[[#This Row],[Questions]]) - 1)</f>
        <v>Build &amp; Test</v>
      </c>
      <c r="I65" s="11">
        <f>_xlfn.XLOOKUP(Table2[[#This Row],[Section]],Table4[Section],Table4[Order],"",0,1)</f>
        <v>3</v>
      </c>
    </row>
    <row r="66" spans="7:9" x14ac:dyDescent="0.2">
      <c r="G66" s="13" t="s">
        <v>4</v>
      </c>
      <c r="H66" s="10" t="str">
        <f>MID(Table2[[#This Row],[Questions]], FIND("[", Table2[[#This Row],[Questions]]) + 1, FIND("]", Table2[[#This Row],[Questions]]) - FIND("[", Table2[[#This Row],[Questions]]) - 1)</f>
        <v>Build &amp; Test</v>
      </c>
      <c r="I66" s="11">
        <f>_xlfn.XLOOKUP(Table2[[#This Row],[Section]],Table4[Section],Table4[Order],"",0,1)</f>
        <v>3</v>
      </c>
    </row>
    <row r="67" spans="7:9" x14ac:dyDescent="0.2">
      <c r="G67" s="13" t="s">
        <v>5</v>
      </c>
      <c r="H67" s="10" t="str">
        <f>MID(Table2[[#This Row],[Questions]], FIND("[", Table2[[#This Row],[Questions]]) + 1, FIND("]", Table2[[#This Row],[Questions]]) - FIND("[", Table2[[#This Row],[Questions]]) - 1)</f>
        <v>Build &amp; Test</v>
      </c>
      <c r="I67" s="11">
        <f>_xlfn.XLOOKUP(Table2[[#This Row],[Section]],Table4[Section],Table4[Order],"",0,1)</f>
        <v>3</v>
      </c>
    </row>
    <row r="68" spans="7:9" x14ac:dyDescent="0.2">
      <c r="G68" s="13" t="s">
        <v>6</v>
      </c>
      <c r="H68" s="10" t="str">
        <f>MID(Table2[[#This Row],[Questions]], FIND("[", Table2[[#This Row],[Questions]]) + 1, FIND("]", Table2[[#This Row],[Questions]]) - FIND("[", Table2[[#This Row],[Questions]]) - 1)</f>
        <v>Build &amp; Test</v>
      </c>
      <c r="I68" s="11">
        <f>_xlfn.XLOOKUP(Table2[[#This Row],[Section]],Table4[Section],Table4[Order],"",0,1)</f>
        <v>3</v>
      </c>
    </row>
    <row r="69" spans="7:9" x14ac:dyDescent="0.2">
      <c r="G69" s="13" t="s">
        <v>7</v>
      </c>
      <c r="H69" s="10" t="str">
        <f>MID(Table2[[#This Row],[Questions]], FIND("[", Table2[[#This Row],[Questions]]) + 1, FIND("]", Table2[[#This Row],[Questions]]) - FIND("[", Table2[[#This Row],[Questions]]) - 1)</f>
        <v>Build &amp; Test</v>
      </c>
      <c r="I69" s="11">
        <f>_xlfn.XLOOKUP(Table2[[#This Row],[Section]],Table4[Section],Table4[Order],"",0,1)</f>
        <v>3</v>
      </c>
    </row>
    <row r="70" spans="7:9" x14ac:dyDescent="0.2">
      <c r="G70" s="13" t="s">
        <v>8</v>
      </c>
      <c r="H70" s="10" t="str">
        <f>MID(Table2[[#This Row],[Questions]], FIND("[", Table2[[#This Row],[Questions]]) + 1, FIND("]", Table2[[#This Row],[Questions]]) - FIND("[", Table2[[#This Row],[Questions]]) - 1)</f>
        <v>Build &amp; Test</v>
      </c>
      <c r="I70" s="11">
        <f>_xlfn.XLOOKUP(Table2[[#This Row],[Section]],Table4[Section],Table4[Order],"",0,1)</f>
        <v>3</v>
      </c>
    </row>
    <row r="71" spans="7:9" x14ac:dyDescent="0.2">
      <c r="G71" s="13" t="s">
        <v>9</v>
      </c>
      <c r="H71" s="10" t="str">
        <f>MID(Table2[[#This Row],[Questions]], FIND("[", Table2[[#This Row],[Questions]]) + 1, FIND("]", Table2[[#This Row],[Questions]]) - FIND("[", Table2[[#This Row],[Questions]]) - 1)</f>
        <v>Build &amp; Test</v>
      </c>
      <c r="I71" s="11">
        <f>_xlfn.XLOOKUP(Table2[[#This Row],[Section]],Table4[Section],Table4[Order],"",0,1)</f>
        <v>3</v>
      </c>
    </row>
    <row r="72" spans="7:9" x14ac:dyDescent="0.2">
      <c r="G72" s="13" t="s">
        <v>10</v>
      </c>
      <c r="H72" s="10" t="str">
        <f>MID(Table2[[#This Row],[Questions]], FIND("[", Table2[[#This Row],[Questions]]) + 1, FIND("]", Table2[[#This Row],[Questions]]) - FIND("[", Table2[[#This Row],[Questions]]) - 1)</f>
        <v>Build &amp; Test</v>
      </c>
      <c r="I72" s="11">
        <f>_xlfn.XLOOKUP(Table2[[#This Row],[Section]],Table4[Section],Table4[Order],"",0,1)</f>
        <v>3</v>
      </c>
    </row>
    <row r="73" spans="7:9" x14ac:dyDescent="0.2">
      <c r="G73" s="13" t="s">
        <v>11</v>
      </c>
      <c r="H73" s="10" t="str">
        <f>MID(Table2[[#This Row],[Questions]], FIND("[", Table2[[#This Row],[Questions]]) + 1, FIND("]", Table2[[#This Row],[Questions]]) - FIND("[", Table2[[#This Row],[Questions]]) - 1)</f>
        <v>Build &amp; Test</v>
      </c>
      <c r="I73" s="11">
        <f>_xlfn.XLOOKUP(Table2[[#This Row],[Section]],Table4[Section],Table4[Order],"",0,1)</f>
        <v>3</v>
      </c>
    </row>
    <row r="74" spans="7:9" x14ac:dyDescent="0.2">
      <c r="G74" s="13" t="s">
        <v>12</v>
      </c>
      <c r="H74" s="10" t="str">
        <f>MID(Table2[[#This Row],[Questions]], FIND("[", Table2[[#This Row],[Questions]]) + 1, FIND("]", Table2[[#This Row],[Questions]]) - FIND("[", Table2[[#This Row],[Questions]]) - 1)</f>
        <v>Build &amp; Test</v>
      </c>
      <c r="I74" s="11">
        <f>_xlfn.XLOOKUP(Table2[[#This Row],[Section]],Table4[Section],Table4[Order],"",0,1)</f>
        <v>3</v>
      </c>
    </row>
    <row r="75" spans="7:9" x14ac:dyDescent="0.2">
      <c r="G75" s="13" t="s">
        <v>13</v>
      </c>
      <c r="H75" s="10" t="str">
        <f>MID(Table2[[#This Row],[Questions]], FIND("[", Table2[[#This Row],[Questions]]) + 1, FIND("]", Table2[[#This Row],[Questions]]) - FIND("[", Table2[[#This Row],[Questions]]) - 1)</f>
        <v>Build &amp; Test</v>
      </c>
      <c r="I75" s="11">
        <f>_xlfn.XLOOKUP(Table2[[#This Row],[Section]],Table4[Section],Table4[Order],"",0,1)</f>
        <v>3</v>
      </c>
    </row>
    <row r="76" spans="7:9" x14ac:dyDescent="0.2">
      <c r="G76" s="13" t="s">
        <v>14</v>
      </c>
      <c r="H76" s="10" t="str">
        <f>MID(Table2[[#This Row],[Questions]], FIND("[", Table2[[#This Row],[Questions]]) + 1, FIND("]", Table2[[#This Row],[Questions]]) - FIND("[", Table2[[#This Row],[Questions]]) - 1)</f>
        <v>Build &amp; Test</v>
      </c>
      <c r="I76" s="11">
        <f>_xlfn.XLOOKUP(Table2[[#This Row],[Section]],Table4[Section],Table4[Order],"",0,1)</f>
        <v>3</v>
      </c>
    </row>
    <row r="77" spans="7:9" x14ac:dyDescent="0.2">
      <c r="G77" s="13" t="s">
        <v>15</v>
      </c>
      <c r="H77" s="10" t="str">
        <f>MID(Table2[[#This Row],[Questions]], FIND("[", Table2[[#This Row],[Questions]]) + 1, FIND("]", Table2[[#This Row],[Questions]]) - FIND("[", Table2[[#This Row],[Questions]]) - 1)</f>
        <v>Build &amp; Test</v>
      </c>
      <c r="I77" s="11">
        <f>_xlfn.XLOOKUP(Table2[[#This Row],[Section]],Table4[Section],Table4[Order],"",0,1)</f>
        <v>3</v>
      </c>
    </row>
    <row r="78" spans="7:9" x14ac:dyDescent="0.2">
      <c r="G78" s="13" t="s">
        <v>16</v>
      </c>
      <c r="H78" s="10" t="str">
        <f>MID(Table2[[#This Row],[Questions]], FIND("[", Table2[[#This Row],[Questions]]) + 1, FIND("]", Table2[[#This Row],[Questions]]) - FIND("[", Table2[[#This Row],[Questions]]) - 1)</f>
        <v>Build &amp; Test</v>
      </c>
      <c r="I78" s="11">
        <f>_xlfn.XLOOKUP(Table2[[#This Row],[Section]],Table4[Section],Table4[Order],"",0,1)</f>
        <v>3</v>
      </c>
    </row>
    <row r="79" spans="7:9" x14ac:dyDescent="0.2">
      <c r="G79" s="13" t="s">
        <v>17</v>
      </c>
      <c r="H79" s="10" t="str">
        <f>MID(Table2[[#This Row],[Questions]], FIND("[", Table2[[#This Row],[Questions]]) + 1, FIND("]", Table2[[#This Row],[Questions]]) - FIND("[", Table2[[#This Row],[Questions]]) - 1)</f>
        <v>Build &amp; Test</v>
      </c>
      <c r="I79" s="11">
        <f>_xlfn.XLOOKUP(Table2[[#This Row],[Section]],Table4[Section],Table4[Order],"",0,1)</f>
        <v>3</v>
      </c>
    </row>
    <row r="80" spans="7:9" x14ac:dyDescent="0.2">
      <c r="G80" s="13" t="s">
        <v>18</v>
      </c>
      <c r="H80" s="10" t="str">
        <f>MID(Table2[[#This Row],[Questions]], FIND("[", Table2[[#This Row],[Questions]]) + 1, FIND("]", Table2[[#This Row],[Questions]]) - FIND("[", Table2[[#This Row],[Questions]]) - 1)</f>
        <v>Build &amp; Test</v>
      </c>
      <c r="I80" s="11">
        <f>_xlfn.XLOOKUP(Table2[[#This Row],[Section]],Table4[Section],Table4[Order],"",0,1)</f>
        <v>3</v>
      </c>
    </row>
    <row r="81" spans="7:9" x14ac:dyDescent="0.2">
      <c r="G81" s="13" t="s">
        <v>19</v>
      </c>
      <c r="H81" s="10" t="str">
        <f>MID(Table2[[#This Row],[Questions]], FIND("[", Table2[[#This Row],[Questions]]) + 1, FIND("]", Table2[[#This Row],[Questions]]) - FIND("[", Table2[[#This Row],[Questions]]) - 1)</f>
        <v>Build &amp; Test</v>
      </c>
      <c r="I81" s="11">
        <f>_xlfn.XLOOKUP(Table2[[#This Row],[Section]],Table4[Section],Table4[Order],"",0,1)</f>
        <v>3</v>
      </c>
    </row>
    <row r="82" spans="7:9" x14ac:dyDescent="0.2">
      <c r="G82" s="13" t="s">
        <v>20</v>
      </c>
      <c r="H82" s="10" t="str">
        <f>MID(Table2[[#This Row],[Questions]], FIND("[", Table2[[#This Row],[Questions]]) + 1, FIND("]", Table2[[#This Row],[Questions]]) - FIND("[", Table2[[#This Row],[Questions]]) - 1)</f>
        <v>Build &amp; Test</v>
      </c>
      <c r="I82" s="11">
        <f>_xlfn.XLOOKUP(Table2[[#This Row],[Section]],Table4[Section],Table4[Order],"",0,1)</f>
        <v>3</v>
      </c>
    </row>
    <row r="83" spans="7:9" x14ac:dyDescent="0.2">
      <c r="G83" s="13" t="s">
        <v>21</v>
      </c>
      <c r="H83" s="10" t="str">
        <f>MID(Table2[[#This Row],[Questions]], FIND("[", Table2[[#This Row],[Questions]]) + 1, FIND("]", Table2[[#This Row],[Questions]]) - FIND("[", Table2[[#This Row],[Questions]]) - 1)</f>
        <v>Build &amp; Test</v>
      </c>
      <c r="I83" s="11">
        <f>_xlfn.XLOOKUP(Table2[[#This Row],[Section]],Table4[Section],Table4[Order],"",0,1)</f>
        <v>3</v>
      </c>
    </row>
    <row r="84" spans="7:9" x14ac:dyDescent="0.2">
      <c r="G84" s="13" t="s">
        <v>22</v>
      </c>
      <c r="H84" s="10" t="str">
        <f>MID(Table2[[#This Row],[Questions]], FIND("[", Table2[[#This Row],[Questions]]) + 1, FIND("]", Table2[[#This Row],[Questions]]) - FIND("[", Table2[[#This Row],[Questions]]) - 1)</f>
        <v>Build &amp; Test</v>
      </c>
      <c r="I84" s="11">
        <f>_xlfn.XLOOKUP(Table2[[#This Row],[Section]],Table4[Section],Table4[Order],"",0,1)</f>
        <v>3</v>
      </c>
    </row>
    <row r="85" spans="7:9" x14ac:dyDescent="0.2">
      <c r="G85" s="13" t="s">
        <v>23</v>
      </c>
      <c r="H85" s="10" t="str">
        <f>MID(Table2[[#This Row],[Questions]], FIND("[", Table2[[#This Row],[Questions]]) + 1, FIND("]", Table2[[#This Row],[Questions]]) - FIND("[", Table2[[#This Row],[Questions]]) - 1)</f>
        <v>Build &amp; Test</v>
      </c>
      <c r="I85" s="11">
        <f>_xlfn.XLOOKUP(Table2[[#This Row],[Section]],Table4[Section],Table4[Order],"",0,1)</f>
        <v>3</v>
      </c>
    </row>
    <row r="86" spans="7:9" x14ac:dyDescent="0.2">
      <c r="G86" s="13" t="s">
        <v>24</v>
      </c>
      <c r="H86" s="10" t="str">
        <f>MID(Table2[[#This Row],[Questions]], FIND("[", Table2[[#This Row],[Questions]]) + 1, FIND("]", Table2[[#This Row],[Questions]]) - FIND("[", Table2[[#This Row],[Questions]]) - 1)</f>
        <v>Build &amp; Test</v>
      </c>
      <c r="I86" s="11">
        <f>_xlfn.XLOOKUP(Table2[[#This Row],[Section]],Table4[Section],Table4[Order],"",0,1)</f>
        <v>3</v>
      </c>
    </row>
    <row r="87" spans="7:9" x14ac:dyDescent="0.2">
      <c r="G87" s="13" t="s">
        <v>25</v>
      </c>
      <c r="H87" s="10" t="str">
        <f>MID(Table2[[#This Row],[Questions]], FIND("[", Table2[[#This Row],[Questions]]) + 1, FIND("]", Table2[[#This Row],[Questions]]) - FIND("[", Table2[[#This Row],[Questions]]) - 1)</f>
        <v>Build &amp; Test</v>
      </c>
      <c r="I87" s="11">
        <f>_xlfn.XLOOKUP(Table2[[#This Row],[Section]],Table4[Section],Table4[Order],"",0,1)</f>
        <v>3</v>
      </c>
    </row>
    <row r="88" spans="7:9" x14ac:dyDescent="0.2">
      <c r="G88" s="13" t="s">
        <v>26</v>
      </c>
      <c r="H88" s="10" t="str">
        <f>MID(Table2[[#This Row],[Questions]], FIND("[", Table2[[#This Row],[Questions]]) + 1, FIND("]", Table2[[#This Row],[Questions]]) - FIND("[", Table2[[#This Row],[Questions]]) - 1)</f>
        <v>Build &amp; Test</v>
      </c>
      <c r="I88" s="11">
        <f>_xlfn.XLOOKUP(Table2[[#This Row],[Section]],Table4[Section],Table4[Order],"",0,1)</f>
        <v>3</v>
      </c>
    </row>
    <row r="89" spans="7:9" x14ac:dyDescent="0.2">
      <c r="G89" s="13" t="s">
        <v>27</v>
      </c>
      <c r="H89" s="10" t="str">
        <f>MID(Table2[[#This Row],[Questions]], FIND("[", Table2[[#This Row],[Questions]]) + 1, FIND("]", Table2[[#This Row],[Questions]]) - FIND("[", Table2[[#This Row],[Questions]]) - 1)</f>
        <v>Build &amp; Test</v>
      </c>
      <c r="I89" s="11">
        <f>_xlfn.XLOOKUP(Table2[[#This Row],[Section]],Table4[Section],Table4[Order],"",0,1)</f>
        <v>3</v>
      </c>
    </row>
    <row r="90" spans="7:9" x14ac:dyDescent="0.2">
      <c r="G90" s="15" t="s">
        <v>52</v>
      </c>
      <c r="H90" s="10" t="str">
        <f>MID(Table2[[#This Row],[Questions]], FIND("[", Table2[[#This Row],[Questions]]) + 1, FIND("]", Table2[[#This Row],[Questions]]) - FIND("[", Table2[[#This Row],[Questions]]) - 1)</f>
        <v>Release &amp; Deploy</v>
      </c>
      <c r="I90" s="11">
        <f>_xlfn.XLOOKUP(Table2[[#This Row],[Section]],Table4[Section],Table4[Order],"",0,1)</f>
        <v>4</v>
      </c>
    </row>
    <row r="91" spans="7:9" x14ac:dyDescent="0.2">
      <c r="G91" s="15" t="s">
        <v>53</v>
      </c>
      <c r="H91" s="10" t="str">
        <f>MID(Table2[[#This Row],[Questions]], FIND("[", Table2[[#This Row],[Questions]]) + 1, FIND("]", Table2[[#This Row],[Questions]]) - FIND("[", Table2[[#This Row],[Questions]]) - 1)</f>
        <v>Release &amp; Deploy</v>
      </c>
      <c r="I91" s="11">
        <f>_xlfn.XLOOKUP(Table2[[#This Row],[Section]],Table4[Section],Table4[Order],"",0,1)</f>
        <v>4</v>
      </c>
    </row>
    <row r="92" spans="7:9" x14ac:dyDescent="0.2">
      <c r="G92" s="15" t="s">
        <v>54</v>
      </c>
      <c r="H92" s="10" t="str">
        <f>MID(Table2[[#This Row],[Questions]], FIND("[", Table2[[#This Row],[Questions]]) + 1, FIND("]", Table2[[#This Row],[Questions]]) - FIND("[", Table2[[#This Row],[Questions]]) - 1)</f>
        <v>Release &amp; Deploy</v>
      </c>
      <c r="I92" s="11">
        <f>_xlfn.XLOOKUP(Table2[[#This Row],[Section]],Table4[Section],Table4[Order],"",0,1)</f>
        <v>4</v>
      </c>
    </row>
    <row r="93" spans="7:9" x14ac:dyDescent="0.2">
      <c r="G93" s="15" t="s">
        <v>55</v>
      </c>
      <c r="H93" s="10" t="str">
        <f>MID(Table2[[#This Row],[Questions]], FIND("[", Table2[[#This Row],[Questions]]) + 1, FIND("]", Table2[[#This Row],[Questions]]) - FIND("[", Table2[[#This Row],[Questions]]) - 1)</f>
        <v>Release &amp; Deploy</v>
      </c>
      <c r="I93" s="11">
        <f>_xlfn.XLOOKUP(Table2[[#This Row],[Section]],Table4[Section],Table4[Order],"",0,1)</f>
        <v>4</v>
      </c>
    </row>
    <row r="94" spans="7:9" x14ac:dyDescent="0.2">
      <c r="G94" s="15" t="s">
        <v>56</v>
      </c>
      <c r="H94" s="10" t="str">
        <f>MID(Table2[[#This Row],[Questions]], FIND("[", Table2[[#This Row],[Questions]]) + 1, FIND("]", Table2[[#This Row],[Questions]]) - FIND("[", Table2[[#This Row],[Questions]]) - 1)</f>
        <v>Release &amp; Deploy</v>
      </c>
      <c r="I94" s="11">
        <f>_xlfn.XLOOKUP(Table2[[#This Row],[Section]],Table4[Section],Table4[Order],"",0,1)</f>
        <v>4</v>
      </c>
    </row>
    <row r="95" spans="7:9" x14ac:dyDescent="0.2">
      <c r="G95" s="15" t="s">
        <v>57</v>
      </c>
      <c r="H95" s="10" t="str">
        <f>MID(Table2[[#This Row],[Questions]], FIND("[", Table2[[#This Row],[Questions]]) + 1, FIND("]", Table2[[#This Row],[Questions]]) - FIND("[", Table2[[#This Row],[Questions]]) - 1)</f>
        <v>Release &amp; Deploy</v>
      </c>
      <c r="I95" s="11">
        <f>_xlfn.XLOOKUP(Table2[[#This Row],[Section]],Table4[Section],Table4[Order],"",0,1)</f>
        <v>4</v>
      </c>
    </row>
    <row r="96" spans="7:9" x14ac:dyDescent="0.2">
      <c r="G96" s="15" t="s">
        <v>58</v>
      </c>
      <c r="H96" s="10" t="str">
        <f>MID(Table2[[#This Row],[Questions]], FIND("[", Table2[[#This Row],[Questions]]) + 1, FIND("]", Table2[[#This Row],[Questions]]) - FIND("[", Table2[[#This Row],[Questions]]) - 1)</f>
        <v>Release &amp; Deploy</v>
      </c>
      <c r="I96" s="11">
        <f>_xlfn.XLOOKUP(Table2[[#This Row],[Section]],Table4[Section],Table4[Order],"",0,1)</f>
        <v>4</v>
      </c>
    </row>
    <row r="97" spans="7:9" x14ac:dyDescent="0.2">
      <c r="G97" s="15" t="s">
        <v>59</v>
      </c>
      <c r="H97" s="10" t="str">
        <f>MID(Table2[[#This Row],[Questions]], FIND("[", Table2[[#This Row],[Questions]]) + 1, FIND("]", Table2[[#This Row],[Questions]]) - FIND("[", Table2[[#This Row],[Questions]]) - 1)</f>
        <v>Release &amp; Deploy</v>
      </c>
      <c r="I97" s="11">
        <f>_xlfn.XLOOKUP(Table2[[#This Row],[Section]],Table4[Section],Table4[Order],"",0,1)</f>
        <v>4</v>
      </c>
    </row>
    <row r="98" spans="7:9" x14ac:dyDescent="0.2">
      <c r="G98" s="15" t="s">
        <v>60</v>
      </c>
      <c r="H98" s="10" t="str">
        <f>MID(Table2[[#This Row],[Questions]], FIND("[", Table2[[#This Row],[Questions]]) + 1, FIND("]", Table2[[#This Row],[Questions]]) - FIND("[", Table2[[#This Row],[Questions]]) - 1)</f>
        <v>Release &amp; Deploy</v>
      </c>
      <c r="I98" s="11">
        <f>_xlfn.XLOOKUP(Table2[[#This Row],[Section]],Table4[Section],Table4[Order],"",0,1)</f>
        <v>4</v>
      </c>
    </row>
    <row r="99" spans="7:9" x14ac:dyDescent="0.2">
      <c r="G99" s="15" t="s">
        <v>61</v>
      </c>
      <c r="H99" s="10" t="str">
        <f>MID(Table2[[#This Row],[Questions]], FIND("[", Table2[[#This Row],[Questions]]) + 1, FIND("]", Table2[[#This Row],[Questions]]) - FIND("[", Table2[[#This Row],[Questions]]) - 1)</f>
        <v>Release &amp; Deploy</v>
      </c>
      <c r="I99" s="11">
        <f>_xlfn.XLOOKUP(Table2[[#This Row],[Section]],Table4[Section],Table4[Order],"",0,1)</f>
        <v>4</v>
      </c>
    </row>
    <row r="100" spans="7:9" x14ac:dyDescent="0.2">
      <c r="G100" s="15" t="s">
        <v>62</v>
      </c>
      <c r="H100" s="10" t="str">
        <f>MID(Table2[[#This Row],[Questions]], FIND("[", Table2[[#This Row],[Questions]]) + 1, FIND("]", Table2[[#This Row],[Questions]]) - FIND("[", Table2[[#This Row],[Questions]]) - 1)</f>
        <v>Release &amp; Deploy</v>
      </c>
      <c r="I100" s="11">
        <f>_xlfn.XLOOKUP(Table2[[#This Row],[Section]],Table4[Section],Table4[Order],"",0,1)</f>
        <v>4</v>
      </c>
    </row>
    <row r="101" spans="7:9" x14ac:dyDescent="0.2">
      <c r="G101" s="15" t="s">
        <v>63</v>
      </c>
      <c r="H101" s="10" t="str">
        <f>MID(Table2[[#This Row],[Questions]], FIND("[", Table2[[#This Row],[Questions]]) + 1, FIND("]", Table2[[#This Row],[Questions]]) - FIND("[", Table2[[#This Row],[Questions]]) - 1)</f>
        <v>Release &amp; Deploy</v>
      </c>
      <c r="I101" s="11">
        <f>_xlfn.XLOOKUP(Table2[[#This Row],[Section]],Table4[Section],Table4[Order],"",0,1)</f>
        <v>4</v>
      </c>
    </row>
    <row r="102" spans="7:9" x14ac:dyDescent="0.2">
      <c r="G102" s="15" t="s">
        <v>64</v>
      </c>
      <c r="H102" s="10" t="str">
        <f>MID(Table2[[#This Row],[Questions]], FIND("[", Table2[[#This Row],[Questions]]) + 1, FIND("]", Table2[[#This Row],[Questions]]) - FIND("[", Table2[[#This Row],[Questions]]) - 1)</f>
        <v>Release &amp; Deploy</v>
      </c>
      <c r="I102" s="11">
        <f>_xlfn.XLOOKUP(Table2[[#This Row],[Section]],Table4[Section],Table4[Order],"",0,1)</f>
        <v>4</v>
      </c>
    </row>
    <row r="103" spans="7:9" x14ac:dyDescent="0.2">
      <c r="G103" s="15" t="s">
        <v>65</v>
      </c>
      <c r="H103" s="10" t="str">
        <f>MID(Table2[[#This Row],[Questions]], FIND("[", Table2[[#This Row],[Questions]]) + 1, FIND("]", Table2[[#This Row],[Questions]]) - FIND("[", Table2[[#This Row],[Questions]]) - 1)</f>
        <v>Release &amp; Deploy</v>
      </c>
      <c r="I103" s="11">
        <f>_xlfn.XLOOKUP(Table2[[#This Row],[Section]],Table4[Section],Table4[Order],"",0,1)</f>
        <v>4</v>
      </c>
    </row>
    <row r="104" spans="7:9" x14ac:dyDescent="0.2">
      <c r="G104" s="15" t="s">
        <v>66</v>
      </c>
      <c r="H104" s="10" t="str">
        <f>MID(Table2[[#This Row],[Questions]], FIND("[", Table2[[#This Row],[Questions]]) + 1, FIND("]", Table2[[#This Row],[Questions]]) - FIND("[", Table2[[#This Row],[Questions]]) - 1)</f>
        <v>Release &amp; Deploy</v>
      </c>
      <c r="I104" s="11">
        <f>_xlfn.XLOOKUP(Table2[[#This Row],[Section]],Table4[Section],Table4[Order],"",0,1)</f>
        <v>4</v>
      </c>
    </row>
    <row r="105" spans="7:9" x14ac:dyDescent="0.2">
      <c r="G105" s="15" t="s">
        <v>67</v>
      </c>
      <c r="H105" s="10" t="str">
        <f>MID(Table2[[#This Row],[Questions]], FIND("[", Table2[[#This Row],[Questions]]) + 1, FIND("]", Table2[[#This Row],[Questions]]) - FIND("[", Table2[[#This Row],[Questions]]) - 1)</f>
        <v>Release &amp; Deploy</v>
      </c>
      <c r="I105" s="11">
        <f>_xlfn.XLOOKUP(Table2[[#This Row],[Section]],Table4[Section],Table4[Order],"",0,1)</f>
        <v>4</v>
      </c>
    </row>
    <row r="106" spans="7:9" x14ac:dyDescent="0.2">
      <c r="G106" s="15" t="s">
        <v>68</v>
      </c>
      <c r="H106" s="10" t="str">
        <f>MID(Table2[[#This Row],[Questions]], FIND("[", Table2[[#This Row],[Questions]]) + 1, FIND("]", Table2[[#This Row],[Questions]]) - FIND("[", Table2[[#This Row],[Questions]]) - 1)</f>
        <v>Release &amp; Deploy</v>
      </c>
      <c r="I106" s="11">
        <f>_xlfn.XLOOKUP(Table2[[#This Row],[Section]],Table4[Section],Table4[Order],"",0,1)</f>
        <v>4</v>
      </c>
    </row>
    <row r="107" spans="7:9" x14ac:dyDescent="0.2">
      <c r="G107" s="15" t="s">
        <v>69</v>
      </c>
      <c r="H107" s="10" t="str">
        <f>MID(Table2[[#This Row],[Questions]], FIND("[", Table2[[#This Row],[Questions]]) + 1, FIND("]", Table2[[#This Row],[Questions]]) - FIND("[", Table2[[#This Row],[Questions]]) - 1)</f>
        <v>Release &amp; Deploy</v>
      </c>
      <c r="I107" s="11">
        <f>_xlfn.XLOOKUP(Table2[[#This Row],[Section]],Table4[Section],Table4[Order],"",0,1)</f>
        <v>4</v>
      </c>
    </row>
    <row r="108" spans="7:9" x14ac:dyDescent="0.2">
      <c r="G108" s="15" t="s">
        <v>70</v>
      </c>
      <c r="H108" s="10" t="str">
        <f>MID(Table2[[#This Row],[Questions]], FIND("[", Table2[[#This Row],[Questions]]) + 1, FIND("]", Table2[[#This Row],[Questions]]) - FIND("[", Table2[[#This Row],[Questions]]) - 1)</f>
        <v>Release &amp; Deploy</v>
      </c>
      <c r="I108" s="11">
        <f>_xlfn.XLOOKUP(Table2[[#This Row],[Section]],Table4[Section],Table4[Order],"",0,1)</f>
        <v>4</v>
      </c>
    </row>
    <row r="109" spans="7:9" x14ac:dyDescent="0.2">
      <c r="G109" s="15" t="s">
        <v>71</v>
      </c>
      <c r="H109" s="10" t="str">
        <f>MID(Table2[[#This Row],[Questions]], FIND("[", Table2[[#This Row],[Questions]]) + 1, FIND("]", Table2[[#This Row],[Questions]]) - FIND("[", Table2[[#This Row],[Questions]]) - 1)</f>
        <v>Release &amp; Deploy</v>
      </c>
      <c r="I109" s="11">
        <f>_xlfn.XLOOKUP(Table2[[#This Row],[Section]],Table4[Section],Table4[Order],"",0,1)</f>
        <v>4</v>
      </c>
    </row>
    <row r="110" spans="7:9" x14ac:dyDescent="0.2">
      <c r="G110" s="15" t="s">
        <v>72</v>
      </c>
      <c r="H110" s="10" t="str">
        <f>MID(Table2[[#This Row],[Questions]], FIND("[", Table2[[#This Row],[Questions]]) + 1, FIND("]", Table2[[#This Row],[Questions]]) - FIND("[", Table2[[#This Row],[Questions]]) - 1)</f>
        <v>Release &amp; Deploy</v>
      </c>
      <c r="I110" s="11">
        <f>_xlfn.XLOOKUP(Table2[[#This Row],[Section]],Table4[Section],Table4[Order],"",0,1)</f>
        <v>4</v>
      </c>
    </row>
    <row r="111" spans="7:9" x14ac:dyDescent="0.2">
      <c r="G111" s="15" t="s">
        <v>73</v>
      </c>
      <c r="H111" s="10" t="str">
        <f>MID(Table2[[#This Row],[Questions]], FIND("[", Table2[[#This Row],[Questions]]) + 1, FIND("]", Table2[[#This Row],[Questions]]) - FIND("[", Table2[[#This Row],[Questions]]) - 1)</f>
        <v>Release &amp; Deploy</v>
      </c>
      <c r="I111" s="11">
        <f>_xlfn.XLOOKUP(Table2[[#This Row],[Section]],Table4[Section],Table4[Order],"",0,1)</f>
        <v>4</v>
      </c>
    </row>
    <row r="112" spans="7:9" x14ac:dyDescent="0.2">
      <c r="G112" s="15" t="s">
        <v>74</v>
      </c>
      <c r="H112" s="10" t="str">
        <f>MID(Table2[[#This Row],[Questions]], FIND("[", Table2[[#This Row],[Questions]]) + 1, FIND("]", Table2[[#This Row],[Questions]]) - FIND("[", Table2[[#This Row],[Questions]]) - 1)</f>
        <v>Release &amp; Deploy</v>
      </c>
      <c r="I112" s="11">
        <f>_xlfn.XLOOKUP(Table2[[#This Row],[Section]],Table4[Section],Table4[Order],"",0,1)</f>
        <v>4</v>
      </c>
    </row>
    <row r="113" spans="7:9" x14ac:dyDescent="0.2">
      <c r="G113" s="15" t="s">
        <v>75</v>
      </c>
      <c r="H113" s="10" t="str">
        <f>MID(Table2[[#This Row],[Questions]], FIND("[", Table2[[#This Row],[Questions]]) + 1, FIND("]", Table2[[#This Row],[Questions]]) - FIND("[", Table2[[#This Row],[Questions]]) - 1)</f>
        <v>Release &amp; Deploy</v>
      </c>
      <c r="I113" s="11">
        <f>_xlfn.XLOOKUP(Table2[[#This Row],[Section]],Table4[Section],Table4[Order],"",0,1)</f>
        <v>4</v>
      </c>
    </row>
    <row r="114" spans="7:9" x14ac:dyDescent="0.2">
      <c r="G114" s="15" t="s">
        <v>76</v>
      </c>
      <c r="H114" s="10" t="str">
        <f>MID(Table2[[#This Row],[Questions]], FIND("[", Table2[[#This Row],[Questions]]) + 1, FIND("]", Table2[[#This Row],[Questions]]) - FIND("[", Table2[[#This Row],[Questions]]) - 1)</f>
        <v>Release &amp; Deploy</v>
      </c>
      <c r="I114" s="11">
        <f>_xlfn.XLOOKUP(Table2[[#This Row],[Section]],Table4[Section],Table4[Order],"",0,1)</f>
        <v>4</v>
      </c>
    </row>
    <row r="115" spans="7:9" x14ac:dyDescent="0.2">
      <c r="G115" s="16" t="s">
        <v>28</v>
      </c>
      <c r="H115" s="10" t="str">
        <f>MID(Table2[[#This Row],[Questions]], FIND("[", Table2[[#This Row],[Questions]]) + 1, FIND("]", Table2[[#This Row],[Questions]]) - FIND("[", Table2[[#This Row],[Questions]]) - 1)</f>
        <v>Operate</v>
      </c>
      <c r="I115" s="11">
        <f>_xlfn.XLOOKUP(Table2[[#This Row],[Section]],Table4[Section],Table4[Order],"",0,1)</f>
        <v>5</v>
      </c>
    </row>
    <row r="116" spans="7:9" x14ac:dyDescent="0.2">
      <c r="G116" s="16" t="s">
        <v>29</v>
      </c>
      <c r="H116" s="10" t="str">
        <f>MID(Table2[[#This Row],[Questions]], FIND("[", Table2[[#This Row],[Questions]]) + 1, FIND("]", Table2[[#This Row],[Questions]]) - FIND("[", Table2[[#This Row],[Questions]]) - 1)</f>
        <v>Operate</v>
      </c>
      <c r="I116" s="11">
        <f>_xlfn.XLOOKUP(Table2[[#This Row],[Section]],Table4[Section],Table4[Order],"",0,1)</f>
        <v>5</v>
      </c>
    </row>
    <row r="117" spans="7:9" x14ac:dyDescent="0.2">
      <c r="G117" s="16" t="s">
        <v>30</v>
      </c>
      <c r="H117" s="10" t="str">
        <f>MID(Table2[[#This Row],[Questions]], FIND("[", Table2[[#This Row],[Questions]]) + 1, FIND("]", Table2[[#This Row],[Questions]]) - FIND("[", Table2[[#This Row],[Questions]]) - 1)</f>
        <v>Operate</v>
      </c>
      <c r="I117" s="11">
        <f>_xlfn.XLOOKUP(Table2[[#This Row],[Section]],Table4[Section],Table4[Order],"",0,1)</f>
        <v>5</v>
      </c>
    </row>
    <row r="118" spans="7:9" x14ac:dyDescent="0.2">
      <c r="G118" s="16" t="s">
        <v>31</v>
      </c>
      <c r="H118" s="10" t="str">
        <f>MID(Table2[[#This Row],[Questions]], FIND("[", Table2[[#This Row],[Questions]]) + 1, FIND("]", Table2[[#This Row],[Questions]]) - FIND("[", Table2[[#This Row],[Questions]]) - 1)</f>
        <v>Operate</v>
      </c>
      <c r="I118" s="11">
        <f>_xlfn.XLOOKUP(Table2[[#This Row],[Section]],Table4[Section],Table4[Order],"",0,1)</f>
        <v>5</v>
      </c>
    </row>
    <row r="119" spans="7:9" x14ac:dyDescent="0.2">
      <c r="G119" s="16" t="s">
        <v>32</v>
      </c>
      <c r="H119" s="10" t="str">
        <f>MID(Table2[[#This Row],[Questions]], FIND("[", Table2[[#This Row],[Questions]]) + 1, FIND("]", Table2[[#This Row],[Questions]]) - FIND("[", Table2[[#This Row],[Questions]]) - 1)</f>
        <v>Operate</v>
      </c>
      <c r="I119" s="11">
        <f>_xlfn.XLOOKUP(Table2[[#This Row],[Section]],Table4[Section],Table4[Order],"",0,1)</f>
        <v>5</v>
      </c>
    </row>
    <row r="120" spans="7:9" x14ac:dyDescent="0.2">
      <c r="G120" s="16" t="s">
        <v>33</v>
      </c>
      <c r="H120" s="10" t="str">
        <f>MID(Table2[[#This Row],[Questions]], FIND("[", Table2[[#This Row],[Questions]]) + 1, FIND("]", Table2[[#This Row],[Questions]]) - FIND("[", Table2[[#This Row],[Questions]]) - 1)</f>
        <v>Operate</v>
      </c>
      <c r="I120" s="11">
        <f>_xlfn.XLOOKUP(Table2[[#This Row],[Section]],Table4[Section],Table4[Order],"",0,1)</f>
        <v>5</v>
      </c>
    </row>
    <row r="121" spans="7:9" x14ac:dyDescent="0.2">
      <c r="G121" s="16" t="s">
        <v>34</v>
      </c>
      <c r="H121" s="10" t="str">
        <f>MID(Table2[[#This Row],[Questions]], FIND("[", Table2[[#This Row],[Questions]]) + 1, FIND("]", Table2[[#This Row],[Questions]]) - FIND("[", Table2[[#This Row],[Questions]]) - 1)</f>
        <v>Operate</v>
      </c>
      <c r="I121" s="11">
        <f>_xlfn.XLOOKUP(Table2[[#This Row],[Section]],Table4[Section],Table4[Order],"",0,1)</f>
        <v>5</v>
      </c>
    </row>
    <row r="122" spans="7:9" x14ac:dyDescent="0.2">
      <c r="G122" s="16" t="s">
        <v>35</v>
      </c>
      <c r="H122" s="10" t="str">
        <f>MID(Table2[[#This Row],[Questions]], FIND("[", Table2[[#This Row],[Questions]]) + 1, FIND("]", Table2[[#This Row],[Questions]]) - FIND("[", Table2[[#This Row],[Questions]]) - 1)</f>
        <v>Operate</v>
      </c>
      <c r="I122" s="11">
        <f>_xlfn.XLOOKUP(Table2[[#This Row],[Section]],Table4[Section],Table4[Order],"",0,1)</f>
        <v>5</v>
      </c>
    </row>
    <row r="123" spans="7:9" x14ac:dyDescent="0.2">
      <c r="G123" s="16" t="s">
        <v>36</v>
      </c>
      <c r="H123" s="10" t="str">
        <f>MID(Table2[[#This Row],[Questions]], FIND("[", Table2[[#This Row],[Questions]]) + 1, FIND("]", Table2[[#This Row],[Questions]]) - FIND("[", Table2[[#This Row],[Questions]]) - 1)</f>
        <v>Operate</v>
      </c>
      <c r="I123" s="11">
        <f>_xlfn.XLOOKUP(Table2[[#This Row],[Section]],Table4[Section],Table4[Order],"",0,1)</f>
        <v>5</v>
      </c>
    </row>
    <row r="124" spans="7:9" x14ac:dyDescent="0.2">
      <c r="G124" s="16" t="s">
        <v>37</v>
      </c>
      <c r="H124" s="10" t="str">
        <f>MID(Table2[[#This Row],[Questions]], FIND("[", Table2[[#This Row],[Questions]]) + 1, FIND("]", Table2[[#This Row],[Questions]]) - FIND("[", Table2[[#This Row],[Questions]]) - 1)</f>
        <v>Operate</v>
      </c>
      <c r="I124" s="11">
        <f>_xlfn.XLOOKUP(Table2[[#This Row],[Section]],Table4[Section],Table4[Order],"",0,1)</f>
        <v>5</v>
      </c>
    </row>
    <row r="125" spans="7:9" x14ac:dyDescent="0.2">
      <c r="G125" s="16" t="s">
        <v>38</v>
      </c>
      <c r="H125" s="10" t="str">
        <f>MID(Table2[[#This Row],[Questions]], FIND("[", Table2[[#This Row],[Questions]]) + 1, FIND("]", Table2[[#This Row],[Questions]]) - FIND("[", Table2[[#This Row],[Questions]]) - 1)</f>
        <v>Operate</v>
      </c>
      <c r="I125" s="11">
        <f>_xlfn.XLOOKUP(Table2[[#This Row],[Section]],Table4[Section],Table4[Order],"",0,1)</f>
        <v>5</v>
      </c>
    </row>
    <row r="126" spans="7:9" x14ac:dyDescent="0.2">
      <c r="G126" s="16" t="s">
        <v>39</v>
      </c>
      <c r="H126" s="10" t="str">
        <f>MID(Table2[[#This Row],[Questions]], FIND("[", Table2[[#This Row],[Questions]]) + 1, FIND("]", Table2[[#This Row],[Questions]]) - FIND("[", Table2[[#This Row],[Questions]]) - 1)</f>
        <v>Operate</v>
      </c>
      <c r="I126" s="11">
        <f>_xlfn.XLOOKUP(Table2[[#This Row],[Section]],Table4[Section],Table4[Order],"",0,1)</f>
        <v>5</v>
      </c>
    </row>
    <row r="127" spans="7:9" x14ac:dyDescent="0.2">
      <c r="G127" s="16" t="s">
        <v>40</v>
      </c>
      <c r="H127" s="10" t="str">
        <f>MID(Table2[[#This Row],[Questions]], FIND("[", Table2[[#This Row],[Questions]]) + 1, FIND("]", Table2[[#This Row],[Questions]]) - FIND("[", Table2[[#This Row],[Questions]]) - 1)</f>
        <v>Operate</v>
      </c>
      <c r="I127" s="11">
        <f>_xlfn.XLOOKUP(Table2[[#This Row],[Section]],Table4[Section],Table4[Order],"",0,1)</f>
        <v>5</v>
      </c>
    </row>
    <row r="128" spans="7:9" x14ac:dyDescent="0.2">
      <c r="G128" s="16" t="s">
        <v>41</v>
      </c>
      <c r="H128" s="10" t="str">
        <f>MID(Table2[[#This Row],[Questions]], FIND("[", Table2[[#This Row],[Questions]]) + 1, FIND("]", Table2[[#This Row],[Questions]]) - FIND("[", Table2[[#This Row],[Questions]]) - 1)</f>
        <v>Operate</v>
      </c>
      <c r="I128" s="11">
        <f>_xlfn.XLOOKUP(Table2[[#This Row],[Section]],Table4[Section],Table4[Order],"",0,1)</f>
        <v>5</v>
      </c>
    </row>
    <row r="129" spans="7:9" x14ac:dyDescent="0.2">
      <c r="G129" s="16" t="s">
        <v>42</v>
      </c>
      <c r="H129" s="10" t="str">
        <f>MID(Table2[[#This Row],[Questions]], FIND("[", Table2[[#This Row],[Questions]]) + 1, FIND("]", Table2[[#This Row],[Questions]]) - FIND("[", Table2[[#This Row],[Questions]]) - 1)</f>
        <v>Operate</v>
      </c>
      <c r="I129" s="11">
        <f>_xlfn.XLOOKUP(Table2[[#This Row],[Section]],Table4[Section],Table4[Order],"",0,1)</f>
        <v>5</v>
      </c>
    </row>
    <row r="130" spans="7:9" x14ac:dyDescent="0.2">
      <c r="G130" s="16" t="s">
        <v>43</v>
      </c>
      <c r="H130" s="10" t="str">
        <f>MID(Table2[[#This Row],[Questions]], FIND("[", Table2[[#This Row],[Questions]]) + 1, FIND("]", Table2[[#This Row],[Questions]]) - FIND("[", Table2[[#This Row],[Questions]]) - 1)</f>
        <v>Operate</v>
      </c>
      <c r="I130" s="11">
        <f>_xlfn.XLOOKUP(Table2[[#This Row],[Section]],Table4[Section],Table4[Order],"",0,1)</f>
        <v>5</v>
      </c>
    </row>
    <row r="131" spans="7:9" x14ac:dyDescent="0.2">
      <c r="G131" s="16" t="s">
        <v>44</v>
      </c>
      <c r="H131" s="10" t="str">
        <f>MID(Table2[[#This Row],[Questions]], FIND("[", Table2[[#This Row],[Questions]]) + 1, FIND("]", Table2[[#This Row],[Questions]]) - FIND("[", Table2[[#This Row],[Questions]]) - 1)</f>
        <v>Operate</v>
      </c>
      <c r="I131" s="11">
        <f>_xlfn.XLOOKUP(Table2[[#This Row],[Section]],Table4[Section],Table4[Order],"",0,1)</f>
        <v>5</v>
      </c>
    </row>
    <row r="132" spans="7:9" x14ac:dyDescent="0.2">
      <c r="G132" s="16" t="s">
        <v>45</v>
      </c>
      <c r="H132" s="10" t="str">
        <f>MID(Table2[[#This Row],[Questions]], FIND("[", Table2[[#This Row],[Questions]]) + 1, FIND("]", Table2[[#This Row],[Questions]]) - FIND("[", Table2[[#This Row],[Questions]]) - 1)</f>
        <v>Operate</v>
      </c>
      <c r="I132" s="11">
        <f>_xlfn.XLOOKUP(Table2[[#This Row],[Section]],Table4[Section],Table4[Order],"",0,1)</f>
        <v>5</v>
      </c>
    </row>
    <row r="133" spans="7:9" x14ac:dyDescent="0.2">
      <c r="G133" s="16" t="s">
        <v>46</v>
      </c>
      <c r="H133" s="10" t="str">
        <f>MID(Table2[[#This Row],[Questions]], FIND("[", Table2[[#This Row],[Questions]]) + 1, FIND("]", Table2[[#This Row],[Questions]]) - FIND("[", Table2[[#This Row],[Questions]]) - 1)</f>
        <v>Operate</v>
      </c>
      <c r="I133" s="11">
        <f>_xlfn.XLOOKUP(Table2[[#This Row],[Section]],Table4[Section],Table4[Order],"",0,1)</f>
        <v>5</v>
      </c>
    </row>
    <row r="134" spans="7:9" x14ac:dyDescent="0.2">
      <c r="G134" s="16" t="s">
        <v>47</v>
      </c>
      <c r="H134" s="10" t="str">
        <f>MID(Table2[[#This Row],[Questions]], FIND("[", Table2[[#This Row],[Questions]]) + 1, FIND("]", Table2[[#This Row],[Questions]]) - FIND("[", Table2[[#This Row],[Questions]]) - 1)</f>
        <v>Operate</v>
      </c>
      <c r="I134" s="11">
        <f>_xlfn.XLOOKUP(Table2[[#This Row],[Section]],Table4[Section],Table4[Order],"",0,1)</f>
        <v>5</v>
      </c>
    </row>
    <row r="135" spans="7:9" x14ac:dyDescent="0.2">
      <c r="G135" s="16" t="s">
        <v>48</v>
      </c>
      <c r="H135" s="10" t="str">
        <f>MID(Table2[[#This Row],[Questions]], FIND("[", Table2[[#This Row],[Questions]]) + 1, FIND("]", Table2[[#This Row],[Questions]]) - FIND("[", Table2[[#This Row],[Questions]]) - 1)</f>
        <v>Operate</v>
      </c>
      <c r="I135" s="11">
        <f>_xlfn.XLOOKUP(Table2[[#This Row],[Section]],Table4[Section],Table4[Order],"",0,1)</f>
        <v>5</v>
      </c>
    </row>
    <row r="136" spans="7:9" x14ac:dyDescent="0.2">
      <c r="G136" s="16" t="s">
        <v>49</v>
      </c>
      <c r="H136" s="10" t="str">
        <f>MID(Table2[[#This Row],[Questions]], FIND("[", Table2[[#This Row],[Questions]]) + 1, FIND("]", Table2[[#This Row],[Questions]]) - FIND("[", Table2[[#This Row],[Questions]]) - 1)</f>
        <v>Operate</v>
      </c>
      <c r="I136" s="11">
        <f>_xlfn.XLOOKUP(Table2[[#This Row],[Section]],Table4[Section],Table4[Order],"",0,1)</f>
        <v>5</v>
      </c>
    </row>
    <row r="137" spans="7:9" x14ac:dyDescent="0.2">
      <c r="G137" s="16" t="s">
        <v>50</v>
      </c>
      <c r="H137" s="10" t="str">
        <f>MID(Table2[[#This Row],[Questions]], FIND("[", Table2[[#This Row],[Questions]]) + 1, FIND("]", Table2[[#This Row],[Questions]]) - FIND("[", Table2[[#This Row],[Questions]]) - 1)</f>
        <v>Operate</v>
      </c>
      <c r="I137" s="11">
        <f>_xlfn.XLOOKUP(Table2[[#This Row],[Section]],Table4[Section],Table4[Order],"",0,1)</f>
        <v>5</v>
      </c>
    </row>
    <row r="138" spans="7:9" x14ac:dyDescent="0.2">
      <c r="G138" s="16" t="s">
        <v>51</v>
      </c>
      <c r="H138" s="10" t="str">
        <f>MID(Table2[[#This Row],[Questions]], FIND("[", Table2[[#This Row],[Questions]]) + 1, FIND("]", Table2[[#This Row],[Questions]]) - FIND("[", Table2[[#This Row],[Questions]]) - 1)</f>
        <v>Operate</v>
      </c>
      <c r="I138" s="11">
        <f>_xlfn.XLOOKUP(Table2[[#This Row],[Section]],Table4[Section],Table4[Order],"",0,1)</f>
        <v>5</v>
      </c>
    </row>
    <row r="139" spans="7:9" x14ac:dyDescent="0.2">
      <c r="G139" s="16" t="s">
        <v>129</v>
      </c>
      <c r="H139" s="10" t="str">
        <f>MID(Table2[[#This Row],[Questions]], FIND("[", Table2[[#This Row],[Questions]]) + 1, FIND("]", Table2[[#This Row],[Questions]]) - FIND("[", Table2[[#This Row],[Questions]]) - 1)</f>
        <v>Operate</v>
      </c>
      <c r="I139" s="11">
        <f>_xlfn.XLOOKUP(Table2[[#This Row],[Section]],Table4[Section],Table4[Order],"",0,1)</f>
        <v>5</v>
      </c>
    </row>
    <row r="140" spans="7:9" ht="28" x14ac:dyDescent="0.2">
      <c r="G140" s="17" t="s">
        <v>149</v>
      </c>
      <c r="H140" s="10" t="str">
        <f>MID(Table2[[#This Row],[Questions]], FIND("[", Table2[[#This Row],[Questions]]) + 1, FIND("]", Table2[[#This Row],[Questions]]) - FIND("[", Table2[[#This Row],[Questions]]) - 1)</f>
        <v>Security &amp; Governance</v>
      </c>
      <c r="I140" s="11">
        <f>_xlfn.XLOOKUP(Table2[[#This Row],[Section]],Table4[Section],Table4[Order],"",0,1)</f>
        <v>6</v>
      </c>
    </row>
    <row r="141" spans="7:9" ht="28" x14ac:dyDescent="0.2">
      <c r="G141" s="17" t="s">
        <v>143</v>
      </c>
      <c r="H141" s="10" t="str">
        <f>MID(Table2[[#This Row],[Questions]], FIND("[", Table2[[#This Row],[Questions]]) + 1, FIND("]", Table2[[#This Row],[Questions]]) - FIND("[", Table2[[#This Row],[Questions]]) - 1)</f>
        <v>Security &amp; Governance</v>
      </c>
      <c r="I141" s="11">
        <f>_xlfn.XLOOKUP(Table2[[#This Row],[Section]],Table4[Section],Table4[Order],"",0,1)</f>
        <v>6</v>
      </c>
    </row>
    <row r="142" spans="7:9" ht="28" x14ac:dyDescent="0.2">
      <c r="G142" s="17" t="s">
        <v>140</v>
      </c>
      <c r="H142" s="10" t="str">
        <f>MID(Table2[[#This Row],[Questions]], FIND("[", Table2[[#This Row],[Questions]]) + 1, FIND("]", Table2[[#This Row],[Questions]]) - FIND("[", Table2[[#This Row],[Questions]]) - 1)</f>
        <v>Security &amp; Governance</v>
      </c>
      <c r="I142" s="11">
        <f>_xlfn.XLOOKUP(Table2[[#This Row],[Section]],Table4[Section],Table4[Order],"",0,1)</f>
        <v>6</v>
      </c>
    </row>
    <row r="143" spans="7:9" ht="28" x14ac:dyDescent="0.2">
      <c r="G143" s="17" t="s">
        <v>141</v>
      </c>
      <c r="H143" s="10" t="str">
        <f>MID(Table2[[#This Row],[Questions]], FIND("[", Table2[[#This Row],[Questions]]) + 1, FIND("]", Table2[[#This Row],[Questions]]) - FIND("[", Table2[[#This Row],[Questions]]) - 1)</f>
        <v>Security &amp; Governance</v>
      </c>
      <c r="I143" s="11">
        <f>_xlfn.XLOOKUP(Table2[[#This Row],[Section]],Table4[Section],Table4[Order],"",0,1)</f>
        <v>6</v>
      </c>
    </row>
    <row r="144" spans="7:9" ht="28" x14ac:dyDescent="0.2">
      <c r="G144" s="17" t="s">
        <v>136</v>
      </c>
      <c r="H144" s="10" t="str">
        <f>MID(Table2[[#This Row],[Questions]], FIND("[", Table2[[#This Row],[Questions]]) + 1, FIND("]", Table2[[#This Row],[Questions]]) - FIND("[", Table2[[#This Row],[Questions]]) - 1)</f>
        <v>Security &amp; Governance</v>
      </c>
      <c r="I144" s="11">
        <f>_xlfn.XLOOKUP(Table2[[#This Row],[Section]],Table4[Section],Table4[Order],"",0,1)</f>
        <v>6</v>
      </c>
    </row>
    <row r="145" spans="7:9" ht="28" x14ac:dyDescent="0.2">
      <c r="G145" s="17" t="s">
        <v>147</v>
      </c>
      <c r="H145" s="10" t="str">
        <f>MID(Table2[[#This Row],[Questions]], FIND("[", Table2[[#This Row],[Questions]]) + 1, FIND("]", Table2[[#This Row],[Questions]]) - FIND("[", Table2[[#This Row],[Questions]]) - 1)</f>
        <v>Security &amp; Governance</v>
      </c>
      <c r="I145" s="11">
        <f>_xlfn.XLOOKUP(Table2[[#This Row],[Section]],Table4[Section],Table4[Order],"",0,1)</f>
        <v>6</v>
      </c>
    </row>
    <row r="146" spans="7:9" ht="28" x14ac:dyDescent="0.2">
      <c r="G146" s="17" t="s">
        <v>150</v>
      </c>
      <c r="H146" s="10" t="str">
        <f>MID(Table2[[#This Row],[Questions]], FIND("[", Table2[[#This Row],[Questions]]) + 1, FIND("]", Table2[[#This Row],[Questions]]) - FIND("[", Table2[[#This Row],[Questions]]) - 1)</f>
        <v>Security &amp; Governance</v>
      </c>
      <c r="I146" s="11">
        <f>_xlfn.XLOOKUP(Table2[[#This Row],[Section]],Table4[Section],Table4[Order],"",0,1)</f>
        <v>6</v>
      </c>
    </row>
    <row r="147" spans="7:9" ht="28" x14ac:dyDescent="0.2">
      <c r="G147" s="17" t="s">
        <v>151</v>
      </c>
      <c r="H147" s="10" t="str">
        <f>MID(Table2[[#This Row],[Questions]], FIND("[", Table2[[#This Row],[Questions]]) + 1, FIND("]", Table2[[#This Row],[Questions]]) - FIND("[", Table2[[#This Row],[Questions]]) - 1)</f>
        <v>Security &amp; Governance</v>
      </c>
      <c r="I147" s="11">
        <f>_xlfn.XLOOKUP(Table2[[#This Row],[Section]],Table4[Section],Table4[Order],"",0,1)</f>
        <v>6</v>
      </c>
    </row>
    <row r="148" spans="7:9" ht="28" x14ac:dyDescent="0.2">
      <c r="G148" s="17" t="s">
        <v>152</v>
      </c>
      <c r="H148" s="10" t="str">
        <f>MID(Table2[[#This Row],[Questions]], FIND("[", Table2[[#This Row],[Questions]]) + 1, FIND("]", Table2[[#This Row],[Questions]]) - FIND("[", Table2[[#This Row],[Questions]]) - 1)</f>
        <v>Security &amp; Governance</v>
      </c>
      <c r="I148" s="11">
        <f>_xlfn.XLOOKUP(Table2[[#This Row],[Section]],Table4[Section],Table4[Order],"",0,1)</f>
        <v>6</v>
      </c>
    </row>
    <row r="149" spans="7:9" ht="28" x14ac:dyDescent="0.2">
      <c r="G149" s="17" t="s">
        <v>138</v>
      </c>
      <c r="H149" s="10" t="str">
        <f>MID(Table2[[#This Row],[Questions]], FIND("[", Table2[[#This Row],[Questions]]) + 1, FIND("]", Table2[[#This Row],[Questions]]) - FIND("[", Table2[[#This Row],[Questions]]) - 1)</f>
        <v>Security &amp; Governance</v>
      </c>
      <c r="I149" s="11">
        <f>_xlfn.XLOOKUP(Table2[[#This Row],[Section]],Table4[Section],Table4[Order],"",0,1)</f>
        <v>6</v>
      </c>
    </row>
    <row r="150" spans="7:9" ht="28" x14ac:dyDescent="0.2">
      <c r="G150" s="17" t="s">
        <v>142</v>
      </c>
      <c r="H150" s="10" t="str">
        <f>MID(Table2[[#This Row],[Questions]], FIND("[", Table2[[#This Row],[Questions]]) + 1, FIND("]", Table2[[#This Row],[Questions]]) - FIND("[", Table2[[#This Row],[Questions]]) - 1)</f>
        <v>Security &amp; Governance</v>
      </c>
      <c r="I150" s="11">
        <f>_xlfn.XLOOKUP(Table2[[#This Row],[Section]],Table4[Section],Table4[Order],"",0,1)</f>
        <v>6</v>
      </c>
    </row>
    <row r="151" spans="7:9" ht="28" x14ac:dyDescent="0.2">
      <c r="G151" s="17" t="s">
        <v>153</v>
      </c>
      <c r="H151" s="10" t="str">
        <f>MID(Table2[[#This Row],[Questions]], FIND("[", Table2[[#This Row],[Questions]]) + 1, FIND("]", Table2[[#This Row],[Questions]]) - FIND("[", Table2[[#This Row],[Questions]]) - 1)</f>
        <v>Security &amp; Governance</v>
      </c>
      <c r="I151" s="11">
        <f>_xlfn.XLOOKUP(Table2[[#This Row],[Section]],Table4[Section],Table4[Order],"",0,1)</f>
        <v>6</v>
      </c>
    </row>
    <row r="152" spans="7:9" ht="28" x14ac:dyDescent="0.2">
      <c r="G152" s="17" t="s">
        <v>154</v>
      </c>
      <c r="H152" s="10" t="str">
        <f>MID(Table2[[#This Row],[Questions]], FIND("[", Table2[[#This Row],[Questions]]) + 1, FIND("]", Table2[[#This Row],[Questions]]) - FIND("[", Table2[[#This Row],[Questions]]) - 1)</f>
        <v>Security &amp; Governance</v>
      </c>
      <c r="I152" s="11">
        <f>_xlfn.XLOOKUP(Table2[[#This Row],[Section]],Table4[Section],Table4[Order],"",0,1)</f>
        <v>6</v>
      </c>
    </row>
    <row r="153" spans="7:9" ht="28" x14ac:dyDescent="0.2">
      <c r="G153" s="17" t="s">
        <v>155</v>
      </c>
      <c r="H153" s="10" t="str">
        <f>MID(Table2[[#This Row],[Questions]], FIND("[", Table2[[#This Row],[Questions]]) + 1, FIND("]", Table2[[#This Row],[Questions]]) - FIND("[", Table2[[#This Row],[Questions]]) - 1)</f>
        <v>Security &amp; Governance</v>
      </c>
      <c r="I153" s="11">
        <f>_xlfn.XLOOKUP(Table2[[#This Row],[Section]],Table4[Section],Table4[Order],"",0,1)</f>
        <v>6</v>
      </c>
    </row>
    <row r="154" spans="7:9" ht="28" x14ac:dyDescent="0.2">
      <c r="G154" s="17" t="s">
        <v>144</v>
      </c>
      <c r="H154" s="10" t="str">
        <f>MID(Table2[[#This Row],[Questions]], FIND("[", Table2[[#This Row],[Questions]]) + 1, FIND("]", Table2[[#This Row],[Questions]]) - FIND("[", Table2[[#This Row],[Questions]]) - 1)</f>
        <v>Security &amp; Governance</v>
      </c>
      <c r="I154" s="11">
        <f>_xlfn.XLOOKUP(Table2[[#This Row],[Section]],Table4[Section],Table4[Order],"",0,1)</f>
        <v>6</v>
      </c>
    </row>
    <row r="155" spans="7:9" ht="28" x14ac:dyDescent="0.2">
      <c r="G155" s="17" t="s">
        <v>145</v>
      </c>
      <c r="H155" s="10" t="str">
        <f>MID(Table2[[#This Row],[Questions]], FIND("[", Table2[[#This Row],[Questions]]) + 1, FIND("]", Table2[[#This Row],[Questions]]) - FIND("[", Table2[[#This Row],[Questions]]) - 1)</f>
        <v>Security &amp; Governance</v>
      </c>
      <c r="I155" s="11">
        <f>_xlfn.XLOOKUP(Table2[[#This Row],[Section]],Table4[Section],Table4[Order],"",0,1)</f>
        <v>6</v>
      </c>
    </row>
    <row r="156" spans="7:9" ht="28" x14ac:dyDescent="0.2">
      <c r="G156" s="17" t="s">
        <v>139</v>
      </c>
      <c r="H156" s="10" t="str">
        <f>MID(Table2[[#This Row],[Questions]], FIND("[", Table2[[#This Row],[Questions]]) + 1, FIND("]", Table2[[#This Row],[Questions]]) - FIND("[", Table2[[#This Row],[Questions]]) - 1)</f>
        <v>Security &amp; Governance</v>
      </c>
      <c r="I156" s="11">
        <f>_xlfn.XLOOKUP(Table2[[#This Row],[Section]],Table4[Section],Table4[Order],"",0,1)</f>
        <v>6</v>
      </c>
    </row>
    <row r="157" spans="7:9" ht="28" x14ac:dyDescent="0.2">
      <c r="G157" s="17" t="s">
        <v>148</v>
      </c>
      <c r="H157" s="10" t="str">
        <f>MID(Table2[[#This Row],[Questions]], FIND("[", Table2[[#This Row],[Questions]]) + 1, FIND("]", Table2[[#This Row],[Questions]]) - FIND("[", Table2[[#This Row],[Questions]]) - 1)</f>
        <v>Security &amp; Governance</v>
      </c>
      <c r="I157" s="11">
        <f>_xlfn.XLOOKUP(Table2[[#This Row],[Section]],Table4[Section],Table4[Order],"",0,1)</f>
        <v>6</v>
      </c>
    </row>
    <row r="158" spans="7:9" ht="28" x14ac:dyDescent="0.2">
      <c r="G158" s="17" t="s">
        <v>137</v>
      </c>
      <c r="H158" s="10" t="str">
        <f>MID(Table2[[#This Row],[Questions]], FIND("[", Table2[[#This Row],[Questions]]) + 1, FIND("]", Table2[[#This Row],[Questions]]) - FIND("[", Table2[[#This Row],[Questions]]) - 1)</f>
        <v>Security &amp; Governance</v>
      </c>
      <c r="I158" s="11">
        <f>_xlfn.XLOOKUP(Table2[[#This Row],[Section]],Table4[Section],Table4[Order],"",0,1)</f>
        <v>6</v>
      </c>
    </row>
    <row r="159" spans="7:9" ht="28" x14ac:dyDescent="0.2">
      <c r="G159" s="17" t="s">
        <v>146</v>
      </c>
      <c r="H159" s="10" t="str">
        <f>MID(Table2[[#This Row],[Questions]], FIND("[", Table2[[#This Row],[Questions]]) + 1, FIND("]", Table2[[#This Row],[Questions]]) - FIND("[", Table2[[#This Row],[Questions]]) - 1)</f>
        <v>Security &amp; Governance</v>
      </c>
      <c r="I159" s="11">
        <f>_xlfn.XLOOKUP(Table2[[#This Row],[Section]],Table4[Section],Table4[Order],"",0,1)</f>
        <v>6</v>
      </c>
    </row>
    <row r="160" spans="7:9" ht="28" x14ac:dyDescent="0.2">
      <c r="G160" s="17" t="s">
        <v>156</v>
      </c>
      <c r="H160" s="10" t="str">
        <f>MID(Table2[[#This Row],[Questions]], FIND("[", Table2[[#This Row],[Questions]]) + 1, FIND("]", Table2[[#This Row],[Questions]]) - FIND("[", Table2[[#This Row],[Questions]]) - 1)</f>
        <v>Security &amp; Governance</v>
      </c>
      <c r="I160" s="11">
        <f>_xlfn.XLOOKUP(Table2[[#This Row],[Section]],Table4[Section],Table4[Order],"",0,1)</f>
        <v>6</v>
      </c>
    </row>
    <row r="161" spans="7:9" ht="28" x14ac:dyDescent="0.2">
      <c r="G161" s="17" t="s">
        <v>157</v>
      </c>
      <c r="H161" s="10" t="str">
        <f>MID(Table2[[#This Row],[Questions]], FIND("[", Table2[[#This Row],[Questions]]) + 1, FIND("]", Table2[[#This Row],[Questions]]) - FIND("[", Table2[[#This Row],[Questions]]) - 1)</f>
        <v>Security &amp; Governance</v>
      </c>
      <c r="I161" s="11">
        <f>_xlfn.XLOOKUP(Table2[[#This Row],[Section]],Table4[Section],Table4[Order],"",0,1)</f>
        <v>6</v>
      </c>
    </row>
    <row r="162" spans="7:9" ht="28" x14ac:dyDescent="0.2">
      <c r="G162" s="17" t="s">
        <v>158</v>
      </c>
      <c r="H162" s="10" t="str">
        <f>MID(Table2[[#This Row],[Questions]], FIND("[", Table2[[#This Row],[Questions]]) + 1, FIND("]", Table2[[#This Row],[Questions]]) - FIND("[", Table2[[#This Row],[Questions]]) - 1)</f>
        <v>Security &amp; Governance</v>
      </c>
      <c r="I162" s="11">
        <f>_xlfn.XLOOKUP(Table2[[#This Row],[Section]],Table4[Section],Table4[Order],"",0,1)</f>
        <v>6</v>
      </c>
    </row>
    <row r="163" spans="7:9" ht="28" x14ac:dyDescent="0.2">
      <c r="G163" s="17" t="s">
        <v>159</v>
      </c>
      <c r="H163" s="10" t="str">
        <f>MID(Table2[[#This Row],[Questions]], FIND("[", Table2[[#This Row],[Questions]]) + 1, FIND("]", Table2[[#This Row],[Questions]]) - FIND("[", Table2[[#This Row],[Questions]]) - 1)</f>
        <v>Security &amp; Governance</v>
      </c>
      <c r="I163" s="11">
        <f>_xlfn.XLOOKUP(Table2[[#This Row],[Section]],Table4[Section],Table4[Order],"",0,1)</f>
        <v>6</v>
      </c>
    </row>
    <row r="164" spans="7:9" ht="28" x14ac:dyDescent="0.2">
      <c r="G164" s="17" t="s">
        <v>160</v>
      </c>
      <c r="H164" s="10" t="str">
        <f>MID(Table2[[#This Row],[Questions]], FIND("[", Table2[[#This Row],[Questions]]) + 1, FIND("]", Table2[[#This Row],[Questions]]) - FIND("[", Table2[[#This Row],[Questions]]) - 1)</f>
        <v>Security &amp; Governance</v>
      </c>
      <c r="I164" s="11">
        <f>_xlfn.XLOOKUP(Table2[[#This Row],[Section]],Table4[Section],Table4[Order],"",0,1)</f>
        <v>6</v>
      </c>
    </row>
  </sheetData>
  <phoneticPr fontId="1" type="noConversion"/>
  <pageMargins left="0.7" right="0.7" top="0.75" bottom="0.75" header="0.3" footer="0.3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6 a 4 b a 1 a - d c 6 9 - 4 7 3 1 - b 1 c d - e 0 2 9 8 4 9 a a 2 d 5 "   x m l n s = " h t t p : / / s c h e m a s . m i c r o s o f t . c o m / D a t a M a s h u p " > A A A A A M E C A A B Q S w M E F A A A C A g A z 3 u L W g 6 6 W 8 e l A A A A 9 g A A A B I A A A B D b 2 5 m a W c v U G F j a 2 F n Z S 5 4 b W y F j 0 s O g j A Y h K 9 C u q c P U G P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D M f z B a Z A J h N y b b 5 A N O 5 9 p j 8 m r P r a 9 Z 3 i y o T b A s g k g b w / 8 A d Q S w M E F A A A C A g A z 3 u L W i i K R 7 g O A A A A E Q A A A B M A A A B G b 3 J t d W x h c y 9 T Z W N 0 a W 9 u M S 5 t K 0 5 N L s n M z 1 M I h t C G 1 g B Q S w M E F A A A C A g A z 3 u L W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D P e 4 t a D r p b x 6 U A A A D 2 A A A A E g A A A A A A A A A A A A A A p I E A A A A A Q 2 9 u Z m l n L 1 B h Y 2 t h Z 2 U u e G 1 s U E s B A h Q D F A A A C A g A z 3 u L W i i K R 7 g O A A A A E Q A A A B M A A A A A A A A A A A A A A K S B 1 Q A A A E Z v c m 1 1 b G F z L 1 N l Y 3 R p b 2 4 x L m 1 Q S w E C F A M U A A A I C A D P e 4 t a D 8 r p q 6 Q A A A D p A A A A E w A A A A A A A A A A A A A A p I E U A Q A A W 0 N v b n R l b n R f V H l w Z X N d L n h t b F B L B Q Y A A A A A A w A D A M I A A A D p A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A Q A A A A A A A K o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G Q A A A C V g b P b + X 5 4 5 t k b l a W A + Z i l V F 7 y m B m 4 B r 1 G Z p O D j j p z e c y R E u C u / d X 9 h B K W o N i Y N x 1 r Z b 5 v A / L i Q 1 + a o R r Q n n B 2 E q v 6 s n / T Q z N R H L s Q v o 1 Q T k g 1 u l P W 6 p Z z 2 E 9 Q b N 9 E i d L N D f 8 e < / D a t a M a s h u p > 
</file>

<file path=customXml/itemProps1.xml><?xml version="1.0" encoding="utf-8"?>
<ds:datastoreItem xmlns:ds="http://schemas.openxmlformats.org/officeDocument/2006/customXml" ds:itemID="{F424290C-4014-8346-9BFF-D52A71D6AF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Survey</vt:lpstr>
      <vt:lpstr>Sheet1</vt:lpstr>
      <vt:lpstr>chart_math</vt:lpstr>
      <vt:lpstr>Survey!Print_Area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O'Neill</dc:creator>
  <cp:keywords/>
  <dc:description/>
  <cp:lastModifiedBy>Chris O'Neill</cp:lastModifiedBy>
  <cp:revision/>
  <dcterms:created xsi:type="dcterms:W3CDTF">2025-03-23T17:28:48Z</dcterms:created>
  <dcterms:modified xsi:type="dcterms:W3CDTF">2025-04-23T21:36:37Z</dcterms:modified>
  <cp:category/>
  <cp:contentStatus/>
</cp:coreProperties>
</file>